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6-Q1/06 - Download Library/"/>
    </mc:Choice>
  </mc:AlternateContent>
  <xr:revisionPtr revIDLastSave="0" documentId="8_{A7CABB4E-A4D9-45E8-AC33-ADBE9D6CBBA9}" xr6:coauthVersionLast="47" xr6:coauthVersionMax="47" xr10:uidLastSave="{00000000-0000-0000-0000-000000000000}"/>
  <bookViews>
    <workbookView xWindow="-120" yWindow="-120" windowWidth="29040" windowHeight="15720" activeTab="1" xr2:uid="{1740ECE5-246D-4D90-B92D-4D4F7CCEF0E3}"/>
  </bookViews>
  <sheets>
    <sheet name="Florida Power &amp; Light" sheetId="2" r:id="rId1"/>
    <sheet name="Capital Holdings" sheetId="3" r:id="rId2"/>
    <sheet name="Energy Resources" sheetId="1" r:id="rId3"/>
  </sheets>
  <definedNames>
    <definedName name="_xlnm._FilterDatabase" localSheetId="1" hidden="1">'Capital Holdings'!$A$2:$J$154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3" l="1"/>
  <c r="H86" i="3"/>
  <c r="G86" i="3"/>
  <c r="F102" i="2"/>
  <c r="G91" i="2"/>
  <c r="H91" i="2"/>
  <c r="F91" i="2"/>
  <c r="G84" i="2"/>
  <c r="H84" i="2"/>
  <c r="F84" i="2"/>
  <c r="G71" i="2"/>
  <c r="H71" i="2"/>
  <c r="F71" i="2"/>
  <c r="G44" i="2"/>
  <c r="H44" i="2"/>
  <c r="F44" i="2"/>
  <c r="H35" i="3"/>
  <c r="G35" i="3"/>
  <c r="F35" i="3"/>
  <c r="G66" i="3"/>
  <c r="H66" i="3"/>
  <c r="F66" i="3"/>
  <c r="H59" i="3"/>
  <c r="G59" i="3"/>
  <c r="F59" i="3"/>
  <c r="G88" i="3" l="1"/>
  <c r="H88" i="3"/>
  <c r="F88" i="3"/>
  <c r="F104" i="2"/>
  <c r="G102" i="2"/>
  <c r="G104" i="2" s="1"/>
  <c r="H102" i="2"/>
  <c r="H104" i="2" s="1"/>
</calcChain>
</file>

<file path=xl/sharedStrings.xml><?xml version="1.0" encoding="utf-8"?>
<sst xmlns="http://schemas.openxmlformats.org/spreadsheetml/2006/main" count="701" uniqueCount="261">
  <si>
    <t xml:space="preserve">NextEra Energy Resources, LLC </t>
  </si>
  <si>
    <t>as of March 2026</t>
  </si>
  <si>
    <t>Issue Date</t>
  </si>
  <si>
    <t xml:space="preserve">Rate </t>
  </si>
  <si>
    <t>Maturity</t>
  </si>
  <si>
    <t xml:space="preserve">Total     </t>
  </si>
  <si>
    <t xml:space="preserve">Current </t>
  </si>
  <si>
    <t xml:space="preserve">Long-Term </t>
  </si>
  <si>
    <t>Other Debt</t>
  </si>
  <si>
    <t>VAR</t>
  </si>
  <si>
    <t>12/21/2011</t>
  </si>
  <si>
    <t>9/18/2015</t>
  </si>
  <si>
    <t>7/21/2017</t>
  </si>
  <si>
    <t>12/19/2019</t>
  </si>
  <si>
    <t>12/29/2022</t>
  </si>
  <si>
    <t>12/19/2022</t>
  </si>
  <si>
    <t>12/23/2014</t>
  </si>
  <si>
    <t>6/1/2022</t>
  </si>
  <si>
    <t>11/29/2018</t>
  </si>
  <si>
    <t>10/1/2020</t>
  </si>
  <si>
    <t>01/01/2021</t>
  </si>
  <si>
    <t>08/01/2022</t>
  </si>
  <si>
    <t>9/1/2022</t>
  </si>
  <si>
    <t>12/1/2022</t>
  </si>
  <si>
    <t>11/09/2020</t>
  </si>
  <si>
    <t>12/13/19</t>
  </si>
  <si>
    <t>8/28/18</t>
  </si>
  <si>
    <t>3/27/2019</t>
  </si>
  <si>
    <t>12/11/2019</t>
  </si>
  <si>
    <t>3/27/19</t>
  </si>
  <si>
    <t>10/1/2021</t>
  </si>
  <si>
    <t>6/15/22</t>
  </si>
  <si>
    <t>12/1/2021</t>
  </si>
  <si>
    <t>6/1/22</t>
  </si>
  <si>
    <t>Total Other Debt</t>
  </si>
  <si>
    <t>Lone Star Transmission</t>
  </si>
  <si>
    <t>Lone Star - Senior Notes</t>
  </si>
  <si>
    <t>Total Lone Star Transmission</t>
  </si>
  <si>
    <t>Horizon West Transmission</t>
  </si>
  <si>
    <t>GridLiance  Transmission</t>
  </si>
  <si>
    <t>GridLiance West LLC- Revolving Credit Facility</t>
  </si>
  <si>
    <t>Total GridLiance</t>
  </si>
  <si>
    <t>NEE Trans New York</t>
  </si>
  <si>
    <t>Total NEE Trans New York</t>
  </si>
  <si>
    <t>NEET MidAtlantic Indiana</t>
  </si>
  <si>
    <t>Total NEET MidAtlantic Indiana</t>
  </si>
  <si>
    <t>Unamortized debt expense</t>
  </si>
  <si>
    <t>Unamortized discount</t>
  </si>
  <si>
    <t>TOTAL DEBT- NEXTERA ENERGY RESOURCES</t>
  </si>
  <si>
    <t>*May not agree to the financial statements due to rounding</t>
  </si>
  <si>
    <t>*Interest rate includes effects of derivative instruments (primarily swaps and forwards).</t>
  </si>
  <si>
    <t xml:space="preserve">NextEra Energy Capital Holdings, Inc. (excluding Energy Resources) </t>
  </si>
  <si>
    <t>CUSIP</t>
  </si>
  <si>
    <t>Debentures</t>
  </si>
  <si>
    <t>Debenture</t>
  </si>
  <si>
    <t>65339KAT7</t>
  </si>
  <si>
    <t>Junior Subordinated Debentures, Series L</t>
  </si>
  <si>
    <t>Private placement</t>
  </si>
  <si>
    <t>Junior Subordinated Debentures, Series B</t>
  </si>
  <si>
    <t>302570AW6</t>
  </si>
  <si>
    <t>Junior Subordinated Debentures, Series C</t>
  </si>
  <si>
    <t>302570AX4</t>
  </si>
  <si>
    <t>Junior Subordinated Debentures, Series M</t>
  </si>
  <si>
    <t>65339KAV2</t>
  </si>
  <si>
    <t>Junior Subordinated Debentures, Series N</t>
  </si>
  <si>
    <t>65339K860</t>
  </si>
  <si>
    <t>Junior Subordinated Debentures, Series O</t>
  </si>
  <si>
    <t>65339KBK5</t>
  </si>
  <si>
    <t>65339KBJ8</t>
  </si>
  <si>
    <t>65339KBM1</t>
  </si>
  <si>
    <t>65339KBR0</t>
  </si>
  <si>
    <t>65339KBW9</t>
  </si>
  <si>
    <t>65339K BY5</t>
  </si>
  <si>
    <t>65339K BZ2</t>
  </si>
  <si>
    <t>65339K CA6</t>
  </si>
  <si>
    <t xml:space="preserve"> Junior Subordinated Debenture, Series P</t>
  </si>
  <si>
    <t>65339KCB4</t>
  </si>
  <si>
    <t>65339KCH1</t>
  </si>
  <si>
    <t>65339K CJ7</t>
  </si>
  <si>
    <t>65339KCM0</t>
  </si>
  <si>
    <t>65339KCN8</t>
  </si>
  <si>
    <t>65339KCP3</t>
  </si>
  <si>
    <t>AU3CB0268829</t>
  </si>
  <si>
    <t>65339K CT5</t>
  </si>
  <si>
    <t>65339K CU2</t>
  </si>
  <si>
    <t>65339K CV0</t>
  </si>
  <si>
    <t xml:space="preserve"> Junior Subordinated Debenture, Series Q</t>
  </si>
  <si>
    <t>65339KCW8</t>
  </si>
  <si>
    <t>65339KDA5</t>
  </si>
  <si>
    <t>Debenture Series N, 7.299% Equity Unit</t>
  </si>
  <si>
    <t>65339F663</t>
  </si>
  <si>
    <t xml:space="preserve"> Junior Subordinated Debenture, Series R</t>
  </si>
  <si>
    <t>65339KDB3</t>
  </si>
  <si>
    <t>Debenture Series O, 7.234% Equity Unit</t>
  </si>
  <si>
    <t>65339KDD9</t>
  </si>
  <si>
    <t>65339KDG2</t>
  </si>
  <si>
    <t>65339KDJ6</t>
  </si>
  <si>
    <t>65339KDK3</t>
  </si>
  <si>
    <t>65339KDL1</t>
  </si>
  <si>
    <t>65339KDM9</t>
  </si>
  <si>
    <t>65339KDH0</t>
  </si>
  <si>
    <t>65339KDE7</t>
  </si>
  <si>
    <t>65339KDF4</t>
  </si>
  <si>
    <t>65339K837</t>
  </si>
  <si>
    <t>AU3FN0099594</t>
  </si>
  <si>
    <t>AU3CB0322691</t>
  </si>
  <si>
    <t>65339KDR8</t>
  </si>
  <si>
    <t>65339KDT4</t>
  </si>
  <si>
    <t>65339KDU1</t>
  </si>
  <si>
    <t>65339KDV9</t>
  </si>
  <si>
    <t>65339K DY3</t>
  </si>
  <si>
    <t>65339K DX5</t>
  </si>
  <si>
    <t>65339K EA4</t>
  </si>
  <si>
    <t>65339K DZ0</t>
  </si>
  <si>
    <t>65339K EB2</t>
  </si>
  <si>
    <t>65339K EC0</t>
  </si>
  <si>
    <t>Debenture Series P - 7.375% Equity Unit</t>
  </si>
  <si>
    <t>65339K ED8</t>
  </si>
  <si>
    <t>Debenture Series Q - 7.375% Equity Unit</t>
  </si>
  <si>
    <t>65339K EE6</t>
  </si>
  <si>
    <t>65339K 829</t>
  </si>
  <si>
    <t>Total Debentures</t>
  </si>
  <si>
    <t>Convertible Debt</t>
  </si>
  <si>
    <t xml:space="preserve">Convertible Exchangable Senior Note </t>
  </si>
  <si>
    <t>65339KCX6</t>
  </si>
  <si>
    <t xml:space="preserve">Total Convertible </t>
  </si>
  <si>
    <t>Term Loans</t>
  </si>
  <si>
    <t>Total Term Loans</t>
  </si>
  <si>
    <t>Revolving Credit Draws</t>
  </si>
  <si>
    <t>Total Revolving Credit Draws</t>
  </si>
  <si>
    <t>Fair value swaps</t>
  </si>
  <si>
    <t>Bonds Payable: Hedge Offset</t>
  </si>
  <si>
    <t>Unamortized premium/discount</t>
  </si>
  <si>
    <t>Total Long-Term Debt and Current Notes Payable</t>
  </si>
  <si>
    <t xml:space="preserve">Commercial Paper </t>
  </si>
  <si>
    <t>TOTAL DEBT - CAPITAL HOLDINGS, WITHOUT NEXTERA ENERGY RESOURCES</t>
  </si>
  <si>
    <t>Florida Power &amp; Light Company</t>
  </si>
  <si>
    <t>First Mortgage Bonds</t>
  </si>
  <si>
    <t>341081EP8</t>
  </si>
  <si>
    <t>341081ER4</t>
  </si>
  <si>
    <t>341081EQ6</t>
  </si>
  <si>
    <t>341081ES2</t>
  </si>
  <si>
    <t>341081ET0</t>
  </si>
  <si>
    <t>341081EU7</t>
  </si>
  <si>
    <t>341081EV5</t>
  </si>
  <si>
    <t>341081EX1</t>
  </si>
  <si>
    <t>341081EY9</t>
  </si>
  <si>
    <t>341081FA0</t>
  </si>
  <si>
    <t>341081FB8</t>
  </si>
  <si>
    <t>341081FC6</t>
  </si>
  <si>
    <t>341081FD4</t>
  </si>
  <si>
    <t>341081FE2</t>
  </si>
  <si>
    <t>341081FF9</t>
  </si>
  <si>
    <t>341081FG7</t>
  </si>
  <si>
    <t>341081FH5</t>
  </si>
  <si>
    <t>341081FL6</t>
  </si>
  <si>
    <t>341081FP7</t>
  </si>
  <si>
    <t>341081FQ5</t>
  </si>
  <si>
    <t>341081FR3</t>
  </si>
  <si>
    <t>341081FU6</t>
  </si>
  <si>
    <t>341081FX0</t>
  </si>
  <si>
    <t>341081GE1</t>
  </si>
  <si>
    <t>341081GG6</t>
  </si>
  <si>
    <t>341081GK7</t>
  </si>
  <si>
    <t>341081GL5</t>
  </si>
  <si>
    <t>341081GM3</t>
  </si>
  <si>
    <t>341081GN1</t>
  </si>
  <si>
    <t>341081GP6</t>
  </si>
  <si>
    <t>341081GQ4</t>
  </si>
  <si>
    <t>341081GT8</t>
  </si>
  <si>
    <t>341081GU5</t>
  </si>
  <si>
    <t>341081GV3</t>
  </si>
  <si>
    <t>341081GX9</t>
  </si>
  <si>
    <t>341081GY7</t>
  </si>
  <si>
    <t>341081GZ4</t>
  </si>
  <si>
    <t>341081HA8</t>
  </si>
  <si>
    <t>341081HB6</t>
  </si>
  <si>
    <t>Total First Mortgage Bonds</t>
  </si>
  <si>
    <r>
      <t>Tax-Exempt Bonds</t>
    </r>
    <r>
      <rPr>
        <b/>
        <vertAlign val="superscript"/>
        <sz val="12"/>
        <color rgb="FF666666"/>
        <rFont val="Georgia"/>
        <family val="1"/>
      </rPr>
      <t>(1)</t>
    </r>
  </si>
  <si>
    <t>Jacksonville</t>
  </si>
  <si>
    <t>469422AB5</t>
  </si>
  <si>
    <t>469422AG4</t>
  </si>
  <si>
    <t>Manatee</t>
  </si>
  <si>
    <t>561845AD0</t>
  </si>
  <si>
    <t>Putnam</t>
  </si>
  <si>
    <t>746507AW2</t>
  </si>
  <si>
    <t>469422AD1</t>
  </si>
  <si>
    <t>Martin</t>
  </si>
  <si>
    <t>573206AA7</t>
  </si>
  <si>
    <t>St. Lucie</t>
  </si>
  <si>
    <t>792070BH6</t>
  </si>
  <si>
    <t>79208EBY8</t>
  </si>
  <si>
    <t>Broward</t>
  </si>
  <si>
    <t>115034BS8</t>
  </si>
  <si>
    <t>Lee County</t>
  </si>
  <si>
    <t>52349KBP0</t>
  </si>
  <si>
    <t>52349KBQ8</t>
  </si>
  <si>
    <t>Monroe County</t>
  </si>
  <si>
    <t>610532BW2</t>
  </si>
  <si>
    <t>115034BT6</t>
  </si>
  <si>
    <t>115034BU3</t>
  </si>
  <si>
    <t>610532BX0</t>
  </si>
  <si>
    <t>Miami-Dade</t>
  </si>
  <si>
    <t>59333CAX5</t>
  </si>
  <si>
    <t>610530FT9</t>
  </si>
  <si>
    <t>Escambia County</t>
  </si>
  <si>
    <t>296163BG2</t>
  </si>
  <si>
    <t>296163BB3</t>
  </si>
  <si>
    <t>610530FS1</t>
  </si>
  <si>
    <t>610532BZ5</t>
  </si>
  <si>
    <t>Bay County</t>
  </si>
  <si>
    <t>072225AP0</t>
  </si>
  <si>
    <t>MIAMI-DADE SERIES 2024A</t>
  </si>
  <si>
    <t>59333CAY3</t>
  </si>
  <si>
    <t>MIAMI-DADE SERIES 2024B</t>
  </si>
  <si>
    <t>59333CBA4</t>
  </si>
  <si>
    <t>Total Tax-Exempt Bonds</t>
  </si>
  <si>
    <t>Qualified Replacement Property Note</t>
  </si>
  <si>
    <t>341081FS1</t>
  </si>
  <si>
    <t>341081FT9</t>
  </si>
  <si>
    <t>341081FV4</t>
  </si>
  <si>
    <t>341081FY8</t>
  </si>
  <si>
    <t>341081GB7</t>
  </si>
  <si>
    <t>341081GC5</t>
  </si>
  <si>
    <t>341081GJ0</t>
  </si>
  <si>
    <t>341081GS0</t>
  </si>
  <si>
    <t>341081GW1</t>
  </si>
  <si>
    <t>Senior Notes</t>
  </si>
  <si>
    <t>402479CB3</t>
  </si>
  <si>
    <t>402479CD9</t>
  </si>
  <si>
    <t>402479CE7</t>
  </si>
  <si>
    <t>402479CF4</t>
  </si>
  <si>
    <t>Total Senior Notes</t>
  </si>
  <si>
    <t>Fixed Rate Note</t>
  </si>
  <si>
    <t>341081GR2</t>
  </si>
  <si>
    <t>Total Fixed Rate Note</t>
  </si>
  <si>
    <t>Failed Sale Leaseback</t>
  </si>
  <si>
    <t xml:space="preserve">TOTAL DEBT - FLORIDA POWER &amp; LIGHT </t>
  </si>
  <si>
    <t>1) Tax-exempt bonds include pollution control, solid waste disposal and industrial development revenue bonds</t>
  </si>
  <si>
    <t>06/20/2023</t>
  </si>
  <si>
    <t>65339KCL2</t>
  </si>
  <si>
    <t>65339KCQ1</t>
  </si>
  <si>
    <t>Subordinated Debt</t>
  </si>
  <si>
    <t>Total Subordinated Debt</t>
  </si>
  <si>
    <t>Equity Units</t>
  </si>
  <si>
    <t xml:space="preserve">Total Equity Units </t>
  </si>
  <si>
    <t>Debenture, AUD</t>
  </si>
  <si>
    <t>Debenture, CAD</t>
  </si>
  <si>
    <t>Junior Subordinated Debentures, Series S</t>
  </si>
  <si>
    <t>Junior Subordinated Debentures, Series T</t>
  </si>
  <si>
    <t>Junior Subordinated Debentures, Series U</t>
  </si>
  <si>
    <t>Subordinated Notes, AUD</t>
  </si>
  <si>
    <t>Subordinated Notes, EUR</t>
  </si>
  <si>
    <t>Junior Subordinated Debentures, Series X</t>
  </si>
  <si>
    <t>Junior Subordinated Debentures, Series Y</t>
  </si>
  <si>
    <t>Junior Subordinated Debentures, Series Z</t>
  </si>
  <si>
    <t>Renewables Debt</t>
  </si>
  <si>
    <t>Total Renewables Debt</t>
  </si>
  <si>
    <t>Prospectus</t>
  </si>
  <si>
    <t>[LINK]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</si>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</sst>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?_);_(@_)"/>
    <numFmt numFmtId="165" formatCode="_(* #,##0.00_);_(* \(#,##0.00\);_(* &quot;-&quot;_);_(@_)"/>
    <numFmt numFmtId="166" formatCode="0.0"/>
    <numFmt numFmtId="167" formatCode="_(&quot;$&quot;* #,##0_);_(&quot;$&quot;* \(#,##0\);_(&quot;$&quot;* &quot;-&quot;??_);_(@_)"/>
    <numFmt numFmtId="168" formatCode="_(* #,##0.0_);_(* \(#,##0.0\);_(* &quot;-&quot;?_);_(@_)"/>
    <numFmt numFmtId="169" formatCode="0.000"/>
    <numFmt numFmtId="170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rgb="FF666666"/>
      <name val="Georgia"/>
      <family val="1"/>
    </font>
    <font>
      <sz val="10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b/>
      <i/>
      <sz val="9"/>
      <color rgb="FF666666"/>
      <name val="Georgia"/>
      <family val="1"/>
    </font>
    <font>
      <b/>
      <vertAlign val="superscript"/>
      <sz val="12"/>
      <color rgb="FF666666"/>
      <name val="Georgia"/>
      <family val="1"/>
    </font>
    <font>
      <sz val="10"/>
      <color indexed="23"/>
      <name val="Georgia"/>
      <family val="1"/>
    </font>
    <font>
      <i/>
      <sz val="10"/>
      <color rgb="FF666666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</borders>
  <cellStyleXfs count="10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1" fillId="0" borderId="0" xfId="1"/>
    <xf numFmtId="0" fontId="3" fillId="0" borderId="0" xfId="2" applyFont="1" applyFill="1" applyBorder="1" applyAlignment="1">
      <alignment horizontal="left"/>
    </xf>
    <xf numFmtId="0" fontId="4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vertical="center"/>
    </xf>
    <xf numFmtId="14" fontId="4" fillId="0" borderId="0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 vertical="center"/>
    </xf>
    <xf numFmtId="41" fontId="4" fillId="0" borderId="0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14" fontId="4" fillId="0" borderId="0" xfId="2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center"/>
    </xf>
    <xf numFmtId="41" fontId="4" fillId="0" borderId="0" xfId="2" applyNumberFormat="1" applyFont="1" applyFill="1" applyBorder="1" applyAlignment="1">
      <alignment horizontal="right"/>
    </xf>
    <xf numFmtId="14" fontId="4" fillId="0" borderId="0" xfId="2" applyNumberFormat="1" applyFont="1" applyFill="1" applyBorder="1" applyAlignment="1">
      <alignment vertical="center"/>
    </xf>
    <xf numFmtId="43" fontId="1" fillId="0" borderId="0" xfId="6" applyFont="1" applyFill="1"/>
    <xf numFmtId="2" fontId="4" fillId="0" borderId="0" xfId="2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vertical="center"/>
    </xf>
    <xf numFmtId="42" fontId="4" fillId="0" borderId="0" xfId="2" applyNumberFormat="1" applyFont="1" applyFill="1" applyBorder="1" applyAlignment="1">
      <alignment vertical="center"/>
    </xf>
    <xf numFmtId="166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/>
    <xf numFmtId="2" fontId="4" fillId="0" borderId="0" xfId="2" applyNumberFormat="1" applyFont="1" applyFill="1" applyBorder="1" applyAlignment="1">
      <alignment horizontal="center" vertical="center"/>
    </xf>
    <xf numFmtId="41" fontId="5" fillId="0" borderId="2" xfId="2" applyNumberFormat="1" applyFont="1" applyFill="1" applyBorder="1" applyAlignment="1">
      <alignment horizontal="right"/>
    </xf>
    <xf numFmtId="0" fontId="5" fillId="0" borderId="0" xfId="2" applyFont="1" applyFill="1" applyBorder="1"/>
    <xf numFmtId="0" fontId="4" fillId="0" borderId="0" xfId="2" applyFont="1" applyFill="1" applyBorder="1" applyAlignment="1">
      <alignment horizontal="left"/>
    </xf>
    <xf numFmtId="164" fontId="4" fillId="0" borderId="0" xfId="2" applyNumberFormat="1" applyFont="1" applyFill="1" applyBorder="1" applyAlignment="1">
      <alignment horizontal="center"/>
    </xf>
    <xf numFmtId="14" fontId="4" fillId="0" borderId="0" xfId="2" quotePrefix="1" applyNumberFormat="1" applyFont="1" applyFill="1" applyBorder="1" applyAlignment="1">
      <alignment horizontal="center"/>
    </xf>
    <xf numFmtId="0" fontId="4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41" fontId="5" fillId="0" borderId="0" xfId="2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14" fontId="5" fillId="0" borderId="0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>
      <alignment horizontal="center" vertical="center"/>
    </xf>
    <xf numFmtId="167" fontId="5" fillId="0" borderId="3" xfId="7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>
      <alignment horizontal="center" vertical="center"/>
    </xf>
    <xf numFmtId="167" fontId="4" fillId="0" borderId="0" xfId="3" applyNumberFormat="1" applyFont="1" applyFill="1" applyAlignment="1">
      <alignment vertical="center"/>
    </xf>
    <xf numFmtId="0" fontId="7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 vertical="top"/>
    </xf>
    <xf numFmtId="0" fontId="4" fillId="0" borderId="0" xfId="2" applyFont="1" applyFill="1" applyBorder="1" applyAlignment="1">
      <alignment vertical="top"/>
    </xf>
    <xf numFmtId="168" fontId="4" fillId="0" borderId="0" xfId="2" applyNumberFormat="1" applyFont="1" applyFill="1" applyBorder="1"/>
    <xf numFmtId="0" fontId="4" fillId="0" borderId="0" xfId="2" applyFont="1" applyFill="1" applyBorder="1" applyAlignment="1">
      <alignment horizontal="center"/>
    </xf>
    <xf numFmtId="167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41" fontId="4" fillId="0" borderId="0" xfId="2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horizontal="center"/>
    </xf>
    <xf numFmtId="167" fontId="5" fillId="0" borderId="3" xfId="7" applyNumberFormat="1" applyFont="1" applyFill="1" applyBorder="1" applyAlignment="1">
      <alignment horizontal="right"/>
    </xf>
    <xf numFmtId="0" fontId="5" fillId="0" borderId="0" xfId="2" applyFont="1" applyFill="1" applyBorder="1" applyAlignment="1"/>
    <xf numFmtId="39" fontId="4" fillId="0" borderId="0" xfId="2" applyNumberFormat="1" applyFont="1" applyFill="1" applyBorder="1" applyAlignment="1">
      <alignment horizontal="center"/>
    </xf>
    <xf numFmtId="41" fontId="4" fillId="0" borderId="0" xfId="8" applyNumberFormat="1" applyFont="1" applyFill="1" applyBorder="1"/>
    <xf numFmtId="0" fontId="5" fillId="0" borderId="0" xfId="2" applyFont="1" applyFill="1" applyBorder="1" applyAlignment="1">
      <alignment horizontal="center"/>
    </xf>
    <xf numFmtId="170" fontId="4" fillId="0" borderId="0" xfId="8" applyNumberFormat="1" applyFont="1" applyFill="1" applyBorder="1" applyAlignment="1">
      <alignment horizontal="right"/>
    </xf>
    <xf numFmtId="0" fontId="9" fillId="0" borderId="0" xfId="2" applyFont="1" applyFill="1" applyBorder="1"/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41" fontId="4" fillId="0" borderId="0" xfId="2" applyNumberFormat="1" applyFont="1" applyFill="1" applyAlignment="1">
      <alignment horizontal="right" vertical="center"/>
    </xf>
    <xf numFmtId="0" fontId="5" fillId="0" borderId="0" xfId="2" applyFont="1" applyFill="1" applyAlignment="1">
      <alignment horizontal="center" vertical="center"/>
    </xf>
    <xf numFmtId="41" fontId="5" fillId="0" borderId="0" xfId="2" applyNumberFormat="1" applyFont="1" applyFill="1" applyAlignment="1">
      <alignment horizontal="right" vertical="center"/>
    </xf>
    <xf numFmtId="0" fontId="5" fillId="0" borderId="0" xfId="2" applyFont="1" applyFill="1"/>
    <xf numFmtId="0" fontId="4" fillId="0" borderId="0" xfId="2" applyFont="1" applyFill="1"/>
    <xf numFmtId="14" fontId="4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4" fontId="4" fillId="0" borderId="0" xfId="2" quotePrefix="1" applyNumberFormat="1" applyFont="1" applyFill="1" applyAlignment="1">
      <alignment horizontal="center"/>
    </xf>
    <xf numFmtId="41" fontId="4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left"/>
    </xf>
    <xf numFmtId="0" fontId="4" fillId="0" borderId="0" xfId="2" applyFont="1" applyFill="1" applyBorder="1" applyAlignment="1">
      <alignment vertical="center" wrapText="1"/>
    </xf>
    <xf numFmtId="169" fontId="5" fillId="0" borderId="0" xfId="2" applyNumberFormat="1" applyFont="1" applyFill="1" applyBorder="1" applyAlignment="1">
      <alignment horizontal="center"/>
    </xf>
    <xf numFmtId="167" fontId="5" fillId="0" borderId="0" xfId="7" applyNumberFormat="1" applyFont="1" applyFill="1" applyBorder="1" applyAlignment="1">
      <alignment horizontal="right"/>
    </xf>
    <xf numFmtId="0" fontId="10" fillId="0" borderId="0" xfId="2" applyFont="1" applyFill="1" applyBorder="1"/>
    <xf numFmtId="0" fontId="4" fillId="0" borderId="0" xfId="2" applyFont="1"/>
    <xf numFmtId="0" fontId="4" fillId="0" borderId="0" xfId="2" applyFont="1" applyAlignment="1">
      <alignment vertical="center"/>
    </xf>
    <xf numFmtId="0" fontId="1" fillId="0" borderId="0" xfId="1" applyAlignment="1">
      <alignment horizontal="center"/>
    </xf>
    <xf numFmtId="0" fontId="5" fillId="0" borderId="0" xfId="2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2" applyFont="1" applyFill="1" applyBorder="1" applyAlignment="1">
      <alignment horizontal="center"/>
    </xf>
    <xf numFmtId="43" fontId="4" fillId="0" borderId="0" xfId="1" applyNumberFormat="1" applyFont="1"/>
    <xf numFmtId="41" fontId="4" fillId="0" borderId="0" xfId="1" applyNumberFormat="1" applyFont="1"/>
    <xf numFmtId="43" fontId="4" fillId="0" borderId="0" xfId="6" applyFont="1" applyFill="1"/>
    <xf numFmtId="42" fontId="4" fillId="0" borderId="0" xfId="1" applyNumberFormat="1" applyFont="1"/>
    <xf numFmtId="0" fontId="6" fillId="0" borderId="0" xfId="4" applyAlignment="1" applyProtection="1"/>
    <xf numFmtId="0" fontId="6" fillId="0" borderId="0" xfId="4" applyAlignment="1" applyProtection="1">
      <alignment horizontal="center"/>
    </xf>
  </cellXfs>
  <cellStyles count="10">
    <cellStyle name="_x0010_“+ˆÉ•?pý¤ 3 2" xfId="2" xr:uid="{EEC77B79-71FA-46C2-9283-05EA2FA204AD}"/>
    <cellStyle name="Comma 2" xfId="6" xr:uid="{488CA585-84A2-48DA-A350-660791CA8D82}"/>
    <cellStyle name="Comma 26 2" xfId="8" xr:uid="{0335BB85-733B-48D1-952E-66118264D047}"/>
    <cellStyle name="Currency 3 2" xfId="7" xr:uid="{C169EA78-4966-407B-98FD-CAAA801E322F}"/>
    <cellStyle name="Hyperlink" xfId="4" builtinId="8"/>
    <cellStyle name="Normal" xfId="0" builtinId="0"/>
    <cellStyle name="Normal - Style1 10" xfId="9" xr:uid="{7C9D7963-D875-4BD0-86CE-D5C30D57B47E}"/>
    <cellStyle name="Normal 2 11" xfId="3" xr:uid="{91F16EC2-F261-4C1A-85F8-8F472B705C29}"/>
    <cellStyle name="Normal 2 2 2 2" xfId="5" xr:uid="{41016AF8-F97A-437A-AB30-A1ED50A17C66}"/>
    <cellStyle name="Normal 64 2" xfId="1" xr:uid="{F59C694C-E676-468B-8135-24949ACBEB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fpl-prospectus/341081fd4.pdf" TargetMode="External"/><Relationship Id="rId18" Type="http://schemas.openxmlformats.org/officeDocument/2006/relationships/hyperlink" Target="https://www.investor.nexteraenergy.com/~/media/Files/N/NEE-IR/fixed-income-investors/download-library/fpl-prospectus/341081fl6.pdf" TargetMode="External"/><Relationship Id="rId26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9" Type="http://schemas.openxmlformats.org/officeDocument/2006/relationships/hyperlink" Target="https://www.investor.nexteraenergy.com/~/media/Files/N/NEE-IR/fixed-income-investors/download-library/florida-power-light-company-prospectus-supplement-dated-december-2-2025.pdf" TargetMode="External"/><Relationship Id="rId21" Type="http://schemas.openxmlformats.org/officeDocument/2006/relationships/hyperlink" Target="https://www.investor.nexteraenergy.com/~/media/Files/N/NEE-IR/fixed-income-investors/download-library/fpl-prospectus/341081FR3.pdf" TargetMode="External"/><Relationship Id="rId34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2" Type="http://schemas.openxmlformats.org/officeDocument/2006/relationships/hyperlink" Target="https://www.investor.nexteraenergy.com/~/media/Files/N/NEE-IR/fixed-income-investors/download-library/fpl-prospectus/469422ac3.pdf" TargetMode="External"/><Relationship Id="rId47" Type="http://schemas.openxmlformats.org/officeDocument/2006/relationships/hyperlink" Target="https://www.investor.nexteraenergy.com/~/media/Files/N/NEE-IR/fixed-income-investors/download-library/fpl-prospectus/792070bh6.pdf" TargetMode="External"/><Relationship Id="rId50" Type="http://schemas.openxmlformats.org/officeDocument/2006/relationships/hyperlink" Target="https://www.investor.nexteraenergy.com/~/media/Files/N/NEE-IR/fixed-income-investors/download-library/fpl-prospectus/52349kbp0.pdf" TargetMode="External"/><Relationship Id="rId55" Type="http://schemas.openxmlformats.org/officeDocument/2006/relationships/hyperlink" Target="https://www.investor.nexteraenergy.com/~/media/Files/N/NEE-IR/fixed-income-investors/download-library/fpl-prospectus/FPL%20-%20610532BX0.pdf" TargetMode="External"/><Relationship Id="rId63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68" Type="http://schemas.openxmlformats.org/officeDocument/2006/relationships/hyperlink" Target="https://www.investor.nexteraenergy.com/~/media/Files/N/NEE-IR/fixed-income-investors/download-library/fpl-prospectus/Florida%20Power%20%20Light%20Company%20Final%20QRP%20Prospectus%20Supplement%20dated%20March%2011%202020.pdf" TargetMode="External"/><Relationship Id="rId76" Type="http://schemas.openxmlformats.org/officeDocument/2006/relationships/hyperlink" Target="https://www.investor.nexteraenergy.com/~/media/Files/N/NEE-IR/fixed-income-investors/download-library/fpl-prospectus/$90-mm-senior-notes-5-series-2013a-due-june-15-2043-402479cd9.pdf" TargetMode="External"/><Relationship Id="rId7" Type="http://schemas.openxmlformats.org/officeDocument/2006/relationships/hyperlink" Target="https://www.investor.nexteraenergy.com/~/media/Files/N/NEE-IR/fixed-income-investors/download-library/fpl-prospectus/341081ev5.pdf" TargetMode="External"/><Relationship Id="rId71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2" Type="http://schemas.openxmlformats.org/officeDocument/2006/relationships/hyperlink" Target="https://www.investor.nexteraenergy.com/~/media/Files/N/NEE-IR/fixed-income-investors/download-library/fpl-prospectus/341081er4.pdf" TargetMode="External"/><Relationship Id="rId16" Type="http://schemas.openxmlformats.org/officeDocument/2006/relationships/hyperlink" Target="https://www.investor.nexteraenergy.com/~/media/Files/N/NEE-IR/fixed-income-investors/download-library/fpl-prospectus/341081fg7.pdf" TargetMode="External"/><Relationship Id="rId29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11" Type="http://schemas.openxmlformats.org/officeDocument/2006/relationships/hyperlink" Target="https://www.investor.nexteraenergy.com/~/media/Files/N/NEE-IR/fixed-income-investors/download-library/fpl-prospectus/341081fb8.pdf" TargetMode="External"/><Relationship Id="rId24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dated%20November%2016%202021.pdf" TargetMode="External"/><Relationship Id="rId32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7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0" Type="http://schemas.openxmlformats.org/officeDocument/2006/relationships/hyperlink" Target="https://www.investor.nexteraenergy.com/~/media/Files/N/NEE-IR/fixed-income-investors/download-library/florida-power-light-company-prospectus-supplement-dated-december-2-2025.pdf" TargetMode="External"/><Relationship Id="rId45" Type="http://schemas.openxmlformats.org/officeDocument/2006/relationships/hyperlink" Target="https://www.investor.nexteraenergy.com/~/media/Files/N/NEE-IR/fixed-income-investors/download-library/fpl-prospectus/469422ad1.pdf" TargetMode="External"/><Relationship Id="rId53" Type="http://schemas.openxmlformats.org/officeDocument/2006/relationships/hyperlink" Target="https://www.investor.nexteraenergy.com/~/media/Files/N/NEE-IR/fixed-income-investors/download-library/fpl-prospectus/115034BT6.pdf" TargetMode="External"/><Relationship Id="rId58" Type="http://schemas.openxmlformats.org/officeDocument/2006/relationships/hyperlink" Target="https://www.investor.nexteraenergy.com/~/media/Files/N/NEE-IR/fixed-income-investors/download-library/fpl-prospectus/$65-mm-escambia-county-florida-first-series-2009-296163bg2.pdf" TargetMode="External"/><Relationship Id="rId66" Type="http://schemas.openxmlformats.org/officeDocument/2006/relationships/hyperlink" Target="https://www.investor.nexteraenergy.com/~/media/Files/N/NEE-IR/fixed-income-investors/download-library/fpl-prospectus/341081FT9.pdf" TargetMode="External"/><Relationship Id="rId74" Type="http://schemas.openxmlformats.org/officeDocument/2006/relationships/hyperlink" Target="https://www.investor.nexteraenergy.com/~/media/Files/N/NEE-IR/fixed-income-investors/download-library/fpl-prospectus/$167105m_FRN_07-02-2074.pdf" TargetMode="External"/><Relationship Id="rId79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15%202023%20for%202026%20Notes.pdf" TargetMode="External"/><Relationship Id="rId5" Type="http://schemas.openxmlformats.org/officeDocument/2006/relationships/hyperlink" Target="https://www.investor.nexteraenergy.com/~/media/Files/N/NEE-IR/fixed-income-investors/download-library/fpl-prospectus/341081et0.pdf" TargetMode="External"/><Relationship Id="rId61" Type="http://schemas.openxmlformats.org/officeDocument/2006/relationships/hyperlink" Target="https://www.investor.nexteraenergy.com/~/media/Files/N/NEE-IR/fixed-income-investors/download-library/fpl-prospectus/$45%20MM%20Development%20Authority%20of%20Monroe%20County%20Georgia%20Rev%20Bonds%20due%20Oct%201%202049.pdf" TargetMode="External"/><Relationship Id="rId10" Type="http://schemas.openxmlformats.org/officeDocument/2006/relationships/hyperlink" Target="https://www.investor.nexteraenergy.com/~/media/Files/N/NEE-IR/fixed-income-investors/download-library/fpl-prospectus/341081fa0.pdf" TargetMode="External"/><Relationship Id="rId19" Type="http://schemas.openxmlformats.org/officeDocument/2006/relationships/hyperlink" Target="https://www.investor.nexteraenergy.com/~/media/Files/N/NEE-IR/fixed-income-investors/download-library/fpl-prospectus/341081FP7.pdf" TargetMode="External"/><Relationship Id="rId31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44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52" Type="http://schemas.openxmlformats.org/officeDocument/2006/relationships/hyperlink" Target="https://www.investor.nexteraenergy.com/~/media/Files/N/NEE-IR/fixed-income-investors/download-library/fpl-prospectus/610532bw2.pdf" TargetMode="External"/><Relationship Id="rId60" Type="http://schemas.openxmlformats.org/officeDocument/2006/relationships/hyperlink" Target="https://www.investor.nexteraenergy.com/~/media/Files/N/NEE-IR/fixed-income-investors/download-library/Monroe-County.pdf" TargetMode="External"/><Relationship Id="rId65" Type="http://schemas.openxmlformats.org/officeDocument/2006/relationships/hyperlink" Target="https://www.investor.nexteraenergy.com/~/media/Files/N/NEE-IR/fixed-income-investors/download-library/fpl-prospectus/341081FS1.pdf" TargetMode="External"/><Relationship Id="rId73" Type="http://schemas.openxmlformats.org/officeDocument/2006/relationships/hyperlink" Target="https://www.investor.nexteraenergy.com/~/media/Files/N/NEE-IR/fixed-income-investors/download-library/fpl-prospectus/$485639_FRN_06-20-2073.pdf" TargetMode="External"/><Relationship Id="rId78" Type="http://schemas.openxmlformats.org/officeDocument/2006/relationships/hyperlink" Target="https://www.investor.nexteraenergy.com/~/media/Files/N/NEE-IR/fixed-income-investors/download-library/Gulf-Power-Series-2017A-Senior-Notes.pdf" TargetMode="External"/><Relationship Id="rId4" Type="http://schemas.openxmlformats.org/officeDocument/2006/relationships/hyperlink" Target="https://www.investor.nexteraenergy.com/~/media/Files/N/NEE-IR/fixed-income-investors/download-library/fpl-prospectus/341081es2.pdf" TargetMode="External"/><Relationship Id="rId9" Type="http://schemas.openxmlformats.org/officeDocument/2006/relationships/hyperlink" Target="https://www.investor.nexteraenergy.com/~/media/Files/N/NEE-IR/fixed-income-investors/download-library/fpl-prospectus/341081ey9.pdf" TargetMode="External"/><Relationship Id="rId14" Type="http://schemas.openxmlformats.org/officeDocument/2006/relationships/hyperlink" Target="https://www.investor.nexteraenergy.com/~/media/Files/N/NEE-IR/fixed-income-investors/download-library/fpl-prospectus/341081fe2.pdf" TargetMode="External"/><Relationship Id="rId22" Type="http://schemas.openxmlformats.org/officeDocument/2006/relationships/hyperlink" Target="https://www.investor.nexteraenergy.com/~/media/Files/N/NEE-IR/fixed-income-investors/download-library/fpl-prospectus/FPL%20-%20341081FU6.pdf" TargetMode="External"/><Relationship Id="rId27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0" Type="http://schemas.openxmlformats.org/officeDocument/2006/relationships/hyperlink" Target="https://www.investor.nexteraenergy.com/~/media/Files/N/NEE-IR/fixed-income-investors/download-library/fpl-prospectus/$2-b-first-mortgage-bonds-due-may-2028-341081gn1-due-may-2030-341081gp6-due-may-2033-341081gq4.pdf" TargetMode="External"/><Relationship Id="rId35" Type="http://schemas.openxmlformats.org/officeDocument/2006/relationships/hyperlink" Target="https://www.investor.nexteraenergy.com/~/media/Files/N/NEE-IR/fixed-income-investors/download-library/fpl-prospectus/$350m_FMB_5_08-01-2034.pdf" TargetMode="External"/><Relationship Id="rId43" Type="http://schemas.openxmlformats.org/officeDocument/2006/relationships/hyperlink" Target="https://www.investor.nexteraenergy.com/~/media/Files/N/NEE-IR/fixed-income-investors/download-library/Manatee-Putnam-Reoffering-Supplement.pdf" TargetMode="External"/><Relationship Id="rId48" Type="http://schemas.openxmlformats.org/officeDocument/2006/relationships/hyperlink" Target="https://www.investor.nexteraenergy.com/~/media/Files/N/NEE-IR/fixed-income-investors/download-library/St-Lucie-Florida-Series-2003.pdf" TargetMode="External"/><Relationship Id="rId56" Type="http://schemas.openxmlformats.org/officeDocument/2006/relationships/hyperlink" Target="https://www.investor.nexteraenergy.com/~/media/Files/N/NEE-IR/fixed-income-investors/download-library/fpl-prospectus/Miami-Dade%20County%20Industrial%20Development%20Authority.pdf" TargetMode="External"/><Relationship Id="rId64" Type="http://schemas.openxmlformats.org/officeDocument/2006/relationships/hyperlink" Target="https://www.investor.nexteraenergy.com/~/media/Files/N/NEE-IR/fixed-income-investors/download-library/fpl-prospectus/$172m_Miami-Dade%20Country_Series%202024_05-01-2054.pdf" TargetMode="External"/><Relationship Id="rId69" Type="http://schemas.openxmlformats.org/officeDocument/2006/relationships/hyperlink" Target="https://www.investor.nexteraenergy.com/~/media/Files/N/NEE-IR/fixed-income-investors/download-library/fpl-prospectus/FPL%20August%2019%202020%20002.pdf" TargetMode="External"/><Relationship Id="rId77" Type="http://schemas.openxmlformats.org/officeDocument/2006/relationships/hyperlink" Target="https://www.investor.nexteraenergy.com/~/media/Files/N/NEE-IR/fixed-income-investors/download-library/fpl-prospectus/$200-mm-senior-notes-4-55-series-2014a-due-october-1-2044-402479ce7.pdf" TargetMode="External"/><Relationship Id="rId8" Type="http://schemas.openxmlformats.org/officeDocument/2006/relationships/hyperlink" Target="https://www.investor.nexteraenergy.com/~/media/Files/N/NEE-IR/fixed-income-investors/download-library/fpl-prospectus/341081ex1.pdf" TargetMode="External"/><Relationship Id="rId51" Type="http://schemas.openxmlformats.org/officeDocument/2006/relationships/hyperlink" Target="https://www.investor.nexteraenergy.com/~/media/Files/N/NEE-IR/fixed-income-investors/download-library/fpl-prospectus/52349kbq8.pdf" TargetMode="External"/><Relationship Id="rId72" Type="http://schemas.openxmlformats.org/officeDocument/2006/relationships/hyperlink" Target="https://www.investor.nexteraenergy.com/~/media/Files/N/NEE-IR/fixed-income-investors/download-library/fpl-prospectus/$444116_FRN_06-15-2072.pdf" TargetMode="External"/><Relationship Id="rId3" Type="http://schemas.openxmlformats.org/officeDocument/2006/relationships/hyperlink" Target="https://www.investor.nexteraenergy.com/~/media/Files/N/NEE-IR/fixed-income-investors/download-library/fpl-prospectus/341081eq6.pdf" TargetMode="External"/><Relationship Id="rId12" Type="http://schemas.openxmlformats.org/officeDocument/2006/relationships/hyperlink" Target="https://www.investor.nexteraenergy.com/~/media/Files/N/NEE-IR/fixed-income-investors/download-library/fpl-prospectus/341081fc6.pdf" TargetMode="External"/><Relationship Id="rId17" Type="http://schemas.openxmlformats.org/officeDocument/2006/relationships/hyperlink" Target="https://www.investor.nexteraenergy.com/~/media/Files/N/NEE-IR/fixed-income-investors/download-library/fpl-prospectus/341081fh5.pdf" TargetMode="External"/><Relationship Id="rId25" Type="http://schemas.openxmlformats.org/officeDocument/2006/relationships/hyperlink" Target="https://www.investor.nexteraenergy.com/~/media/Files/N/NEE-IR/fixed-income-investors/download-library/fpl-prospectus/Florida%20Power%20%20Light%20Company%20Final%20Prospectus%20Supplement%20%20January%2012%202022%20Bonds.pdf" TargetMode="External"/><Relationship Id="rId33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38" Type="http://schemas.openxmlformats.org/officeDocument/2006/relationships/hyperlink" Target="https://www.investor.nexteraenergy.com/~/media/Files/N/NEE-IR/fixed-income-investors/download-library/fpl-prospectus/New_$2B_FMB_Jun%202034%20Mar%202055%20Mar%202065.pdf" TargetMode="External"/><Relationship Id="rId46" Type="http://schemas.openxmlformats.org/officeDocument/2006/relationships/hyperlink" Target="https://www.investor.nexteraenergy.com/~/media/Files/N/NEE-IR/fixed-income-investors/download-library/fpl-prospectus/$957m_Martin%20County_Series%202022_07-01-2052.pdf" TargetMode="External"/><Relationship Id="rId59" Type="http://schemas.openxmlformats.org/officeDocument/2006/relationships/hyperlink" Target="https://www.investor.nexteraenergy.com/~/media/Files/N/NEE-IR/fixed-income-investors/download-library/$65-4-mm-escambia-county-florida-second-series-2009-296163bb3.pdf" TargetMode="External"/><Relationship Id="rId67" Type="http://schemas.openxmlformats.org/officeDocument/2006/relationships/hyperlink" Target="https://www.investor.nexteraenergy.com/~/media/Files/N/NEE-IR/fixed-income-investors/download-library/fpl-prospectus/FPL%20-%20341081FV4.pdf" TargetMode="External"/><Relationship Id="rId20" Type="http://schemas.openxmlformats.org/officeDocument/2006/relationships/hyperlink" Target="https://www.investor.nexteraenergy.com/~/media/Files/N/NEE-IR/fixed-income-investors/download-library/fpl-prospectus/341081fq5.pdf" TargetMode="External"/><Relationship Id="rId41" Type="http://schemas.openxmlformats.org/officeDocument/2006/relationships/hyperlink" Target="https://www.investor.nexteraenergy.com/~/media/Files/N/NEE-IR/fixed-income-investors/download-library/fpl-prospectus/469422ab5.pdf" TargetMode="External"/><Relationship Id="rId54" Type="http://schemas.openxmlformats.org/officeDocument/2006/relationships/hyperlink" Target="https://www.investor.nexteraenergy.com/~/media/Files/N/NEE-IR/fixed-income-investors/download-library/fpl-prospectus/115034BU3.pdf" TargetMode="External"/><Relationship Id="rId62" Type="http://schemas.openxmlformats.org/officeDocument/2006/relationships/hyperlink" Target="https://www.investor.nexteraenergy.com/~/media/Files/N/NEE-IR/fixed-income-investors/download-library/fpl-prospectus/$50-mm-bay-county-florida-series-2020-072225ap0.pdf" TargetMode="External"/><Relationship Id="rId70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February%2025%202021.pdf" TargetMode="External"/><Relationship Id="rId75" Type="http://schemas.openxmlformats.org/officeDocument/2006/relationships/hyperlink" Target="https://www.investor.nexteraenergy.com/~/media/Files/N/NEE-IR/fixed-income-investors/download-library/fpl-prospectus/$125-mm-senior-notes-5-1-series-2010b-due-october-1-2040-402479cb3.pdf" TargetMode="External"/><Relationship Id="rId1" Type="http://schemas.openxmlformats.org/officeDocument/2006/relationships/hyperlink" Target="https://www.investor.nexteraenergy.com/~/media/Files/N/NEE-IR/fixed-income-investors/download-library/fpl-prospectus/341081ep8.pdf" TargetMode="External"/><Relationship Id="rId6" Type="http://schemas.openxmlformats.org/officeDocument/2006/relationships/hyperlink" Target="https://www.investor.nexteraenergy.com/~/media/Files/N/NEE-IR/fixed-income-investors/download-library/fpl-prospectus/341081eu7.pdf" TargetMode="External"/><Relationship Id="rId15" Type="http://schemas.openxmlformats.org/officeDocument/2006/relationships/hyperlink" Target="https://www.investor.nexteraenergy.com/~/media/Files/N/NEE-IR/fixed-income-investors/download-library/fpl-prospectus/341081ff9.pdf" TargetMode="External"/><Relationship Id="rId23" Type="http://schemas.openxmlformats.org/officeDocument/2006/relationships/hyperlink" Target="https://www.investor.nexteraenergy.com/~/media/Files/N/NEE-IR/fixed-income-investors/download-library/fpl-prospectus/Florida%20Power%20%20Light%20Company%20315%20First%20Mortgage%20Bonds%20Prospectus%20dated%20September%2010%202019.pdf" TargetMode="External"/><Relationship Id="rId28" Type="http://schemas.openxmlformats.org/officeDocument/2006/relationships/hyperlink" Target="https://www.investor.nexteraenergy.com/~/media/Files/N/NEE-IR/fixed-income-investors/download-library/fpl-prospectus/$25bn_FMB_Series%20Apr_2028_2033_2053.pdf" TargetMode="External"/><Relationship Id="rId36" Type="http://schemas.openxmlformats.org/officeDocument/2006/relationships/hyperlink" Target="https://www.investor.nexteraenergy.com/~/media/Files/N/NEE-IR/fixed-income-investors/download-library/fpl-prospectus/Florida%20Power%20%20Light%20Company%20Final%20Prospectus%20dated%20May%2028%202024%20for%202029%202034%20and%202054%20Bonds.pdf" TargetMode="External"/><Relationship Id="rId49" Type="http://schemas.openxmlformats.org/officeDocument/2006/relationships/hyperlink" Target="https://www.investor.nexteraenergy.com/~/media/Files/N/NEE-IR/fixed-income-investors/download-library/fpl-prospectus/115034bs8.pdf" TargetMode="External"/><Relationship Id="rId57" Type="http://schemas.openxmlformats.org/officeDocument/2006/relationships/hyperlink" Target="https://www.investor.nexteraenergy.com/~/media/Files/N/NEE-IR/fixed-income-investors/download-library/fpl-prospectus/$42-mm-monroe-county-georgia-first-series-2002-610530ft9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18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9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21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34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42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7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.pdf" TargetMode="External"/><Relationship Id="rId50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-euro.pdf" TargetMode="External"/><Relationship Id="rId55" Type="http://schemas.openxmlformats.org/officeDocument/2006/relationships/hyperlink" Target="https://www.investor.nexteraenergy.com/~/media/Files/N/NEE-IR/fixed-income-investors/download-library/neech-prospectus/nee-final-prospectus-february-26-2026.pdf" TargetMode="External"/><Relationship Id="rId7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2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17" Type="http://schemas.openxmlformats.org/officeDocument/2006/relationships/hyperlink" Target="https://www.investor.nexteraenergy.com/~/media/Files/N/NEE-IR/fixed-income-investors/download-library/Information-Memorandum.pdf" TargetMode="External"/><Relationship Id="rId2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3" Type="http://schemas.openxmlformats.org/officeDocument/2006/relationships/hyperlink" Target="https://www.investor.nexteraenergy.com/~/media/Files/N/NEE-IR/fixed-income-investors/download-library/neech-prospectus/65339K860.pdf" TargetMode="External"/><Relationship Id="rId38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6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2" Type="http://schemas.openxmlformats.org/officeDocument/2006/relationships/hyperlink" Target="https://www.investor.nexteraenergy.com/~/media/Files/N/NEE-IR/fixed-income-investors/download-library/neech-prospectus/NEECH%20-%2065339KBJ8.pdf" TargetMode="External"/><Relationship Id="rId1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9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41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54" Type="http://schemas.openxmlformats.org/officeDocument/2006/relationships/hyperlink" Target="https://www.investor.nexteraenergy.com/~/media/Files/N/NEE-IR/fixed-income-investors/download-library/neech-prospectus/nee-final-prospectus-february-26-2026.pdf" TargetMode="External"/><Relationship Id="rId1" Type="http://schemas.openxmlformats.org/officeDocument/2006/relationships/hyperlink" Target="https://www.investor.nexteraenergy.com/~/media/Files/N/NEE-IR/fixed-income-investors/download-library/neech-prospectus/65339kat7.pdf" TargetMode="External"/><Relationship Id="rId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1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2" Type="http://schemas.openxmlformats.org/officeDocument/2006/relationships/hyperlink" Target="https://www.investor.nexteraenergy.com/~/media/Files/N/NEE-IR/fixed-income-investors/download-library/neech-prospectus/65339KAV2.pdf" TargetMode="External"/><Relationship Id="rId37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40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45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53" Type="http://schemas.openxmlformats.org/officeDocument/2006/relationships/hyperlink" Target="https://www.investor.nexteraenergy.com/~/media/Files/N/NEE-IR/fixed-income-investors/download-library/neech-prospectus/neech-euro-hybrid-prospectus-supplement-february-20-2026.pdf" TargetMode="External"/><Relationship Id="rId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3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28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36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49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-euro.pdf" TargetMode="External"/><Relationship Id="rId10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1" Type="http://schemas.openxmlformats.org/officeDocument/2006/relationships/hyperlink" Target="https://www.investor.nexteraenergy.com/~/media/Files/N/NEE-IR/fixed-income-investors/download-library/neech-prospectus/302570ax4.pdf" TargetMode="External"/><Relationship Id="rId44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52" Type="http://schemas.openxmlformats.org/officeDocument/2006/relationships/hyperlink" Target="https://www.investor.nexteraenergy.com/~/media/Files/N/NEE-IR/fixed-income-investors/download-library/neech-prospectus/neech-euro-hybrid-prospectus-supplement-february-20-2026.pdf" TargetMode="External"/><Relationship Id="rId4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9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2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27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0" Type="http://schemas.openxmlformats.org/officeDocument/2006/relationships/hyperlink" Target="https://www.investor.nexteraenergy.com/~/media/Files/N/NEE-IR/fixed-income-investors/download-library/neech-prospectus/302570aw6.pdf" TargetMode="External"/><Relationship Id="rId35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43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48" Type="http://schemas.openxmlformats.org/officeDocument/2006/relationships/hyperlink" Target="https://www.investor.nexteraenergy.com/~/media/Files/N/NEE-IR/fixed-income-investors/download-library/neech-prospectus/nextera-energy-capital-holdings-prospectus-supplement-february-3-2026.pdf" TargetMode="External"/><Relationship Id="rId8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51" Type="http://schemas.openxmlformats.org/officeDocument/2006/relationships/hyperlink" Target="https://www.investor.nexteraenergy.com/~/media/Files/N/NEE-IR/fixed-income-investors/download-library/neech-prospectus/neech-final-prospectus-supplement-march-17-2026-series-z.pdf" TargetMode="External"/><Relationship Id="rId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5558-A098-4172-AB0D-79EE73C3B9F1}">
  <sheetPr codeName="Sheet3"/>
  <dimension ref="A1:I107"/>
  <sheetViews>
    <sheetView showGridLines="0" topLeftCell="A66" workbookViewId="0">
      <selection activeCell="B93" sqref="B93"/>
    </sheetView>
  </sheetViews>
  <sheetFormatPr defaultColWidth="8.28515625" defaultRowHeight="15" x14ac:dyDescent="0.25"/>
  <cols>
    <col min="1" max="1" width="39.28515625" style="1" customWidth="1"/>
    <col min="2" max="5" width="13" style="1" customWidth="1"/>
    <col min="6" max="6" width="23.140625" style="1" customWidth="1"/>
    <col min="7" max="8" width="13" style="1" customWidth="1"/>
    <col min="9" max="9" width="12.7109375" style="1" bestFit="1" customWidth="1"/>
    <col min="10" max="16384" width="8.28515625" style="1"/>
  </cols>
  <sheetData>
    <row r="1" spans="1:9" ht="15.75" x14ac:dyDescent="0.25">
      <c r="A1" s="2" t="s">
        <v>136</v>
      </c>
      <c r="B1" s="79"/>
      <c r="C1" s="79"/>
      <c r="D1" s="80"/>
      <c r="E1" s="79"/>
      <c r="F1" s="80"/>
      <c r="G1" s="80"/>
      <c r="H1" s="80"/>
    </row>
    <row r="2" spans="1:9" x14ac:dyDescent="0.25">
      <c r="A2" s="6" t="s">
        <v>1</v>
      </c>
      <c r="B2" s="81" t="s">
        <v>52</v>
      </c>
      <c r="C2" s="81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258</v>
      </c>
    </row>
    <row r="3" spans="1:9" x14ac:dyDescent="0.25">
      <c r="A3" s="53" t="s">
        <v>137</v>
      </c>
      <c r="B3" s="80"/>
      <c r="C3" s="79"/>
      <c r="D3" s="80"/>
      <c r="E3" s="79"/>
      <c r="F3" s="80"/>
      <c r="G3" s="80"/>
      <c r="H3" s="80"/>
    </row>
    <row r="4" spans="1:9" x14ac:dyDescent="0.25">
      <c r="A4" s="29" t="s">
        <v>137</v>
      </c>
      <c r="B4" s="43" t="s">
        <v>138</v>
      </c>
      <c r="C4" s="13">
        <v>37603</v>
      </c>
      <c r="D4" s="54">
        <v>5.8500000000000005</v>
      </c>
      <c r="E4" s="13">
        <v>48611</v>
      </c>
      <c r="F4" s="15">
        <v>170.69499999999999</v>
      </c>
      <c r="G4" s="15">
        <v>0</v>
      </c>
      <c r="H4" s="15">
        <v>170.69499999999999</v>
      </c>
      <c r="I4" s="87" t="s">
        <v>259</v>
      </c>
    </row>
    <row r="5" spans="1:9" x14ac:dyDescent="0.25">
      <c r="A5" s="29" t="s">
        <v>137</v>
      </c>
      <c r="B5" s="43" t="s">
        <v>139</v>
      </c>
      <c r="C5" s="13">
        <v>37909</v>
      </c>
      <c r="D5" s="54">
        <v>5.9499999999999993</v>
      </c>
      <c r="E5" s="13">
        <v>48853</v>
      </c>
      <c r="F5" s="15">
        <v>272.44400000000002</v>
      </c>
      <c r="G5" s="15">
        <v>0</v>
      </c>
      <c r="H5" s="15">
        <v>272.44400000000002</v>
      </c>
      <c r="I5" s="87" t="s">
        <v>259</v>
      </c>
    </row>
    <row r="6" spans="1:9" x14ac:dyDescent="0.25">
      <c r="A6" s="29" t="s">
        <v>137</v>
      </c>
      <c r="B6" s="43" t="s">
        <v>140</v>
      </c>
      <c r="C6" s="13">
        <v>37715</v>
      </c>
      <c r="D6" s="54">
        <v>5.625</v>
      </c>
      <c r="E6" s="13">
        <v>49035</v>
      </c>
      <c r="F6" s="15">
        <v>418.17200000000003</v>
      </c>
      <c r="G6" s="15">
        <v>0</v>
      </c>
      <c r="H6" s="15">
        <v>418.17200000000003</v>
      </c>
      <c r="I6" s="87" t="s">
        <v>259</v>
      </c>
    </row>
    <row r="7" spans="1:9" x14ac:dyDescent="0.25">
      <c r="A7" s="29" t="s">
        <v>137</v>
      </c>
      <c r="B7" s="43" t="s">
        <v>141</v>
      </c>
      <c r="C7" s="13">
        <v>38015</v>
      </c>
      <c r="D7" s="54">
        <v>5.65</v>
      </c>
      <c r="E7" s="13">
        <v>49341</v>
      </c>
      <c r="F7" s="15">
        <v>204.43100000000001</v>
      </c>
      <c r="G7" s="15">
        <v>0</v>
      </c>
      <c r="H7" s="15">
        <v>204.43100000000001</v>
      </c>
      <c r="I7" s="87" t="s">
        <v>259</v>
      </c>
    </row>
    <row r="8" spans="1:9" x14ac:dyDescent="0.25">
      <c r="A8" s="29" t="s">
        <v>137</v>
      </c>
      <c r="B8" s="43" t="s">
        <v>142</v>
      </c>
      <c r="C8" s="13">
        <v>38510</v>
      </c>
      <c r="D8" s="54">
        <v>4.95</v>
      </c>
      <c r="E8" s="13">
        <v>49461</v>
      </c>
      <c r="F8" s="15">
        <v>300</v>
      </c>
      <c r="G8" s="15">
        <v>0</v>
      </c>
      <c r="H8" s="15">
        <v>300</v>
      </c>
      <c r="I8" s="87" t="s">
        <v>259</v>
      </c>
    </row>
    <row r="9" spans="1:9" x14ac:dyDescent="0.25">
      <c r="A9" s="29" t="s">
        <v>137</v>
      </c>
      <c r="B9" s="43" t="s">
        <v>143</v>
      </c>
      <c r="C9" s="13">
        <v>38617</v>
      </c>
      <c r="D9" s="54">
        <v>5.4</v>
      </c>
      <c r="E9" s="13">
        <v>49553</v>
      </c>
      <c r="F9" s="15">
        <v>229.58600000000001</v>
      </c>
      <c r="G9" s="15">
        <v>0</v>
      </c>
      <c r="H9" s="15">
        <v>229.58600000000001</v>
      </c>
      <c r="I9" s="87" t="s">
        <v>259</v>
      </c>
    </row>
    <row r="10" spans="1:9" x14ac:dyDescent="0.25">
      <c r="A10" s="29" t="s">
        <v>137</v>
      </c>
      <c r="B10" s="43" t="s">
        <v>144</v>
      </c>
      <c r="C10" s="13">
        <v>38735</v>
      </c>
      <c r="D10" s="54">
        <v>5.65</v>
      </c>
      <c r="E10" s="13">
        <v>50072</v>
      </c>
      <c r="F10" s="15">
        <v>394.99099999999999</v>
      </c>
      <c r="G10" s="15">
        <v>0</v>
      </c>
      <c r="H10" s="15">
        <v>394.99099999999999</v>
      </c>
      <c r="I10" s="87" t="s">
        <v>259</v>
      </c>
    </row>
    <row r="11" spans="1:9" x14ac:dyDescent="0.25">
      <c r="A11" s="29" t="s">
        <v>137</v>
      </c>
      <c r="B11" s="43" t="s">
        <v>145</v>
      </c>
      <c r="C11" s="13">
        <v>38831</v>
      </c>
      <c r="D11" s="54">
        <v>6.2</v>
      </c>
      <c r="E11" s="13">
        <v>49827</v>
      </c>
      <c r="F11" s="15">
        <v>219.161</v>
      </c>
      <c r="G11" s="15">
        <v>0</v>
      </c>
      <c r="H11" s="15">
        <v>219.161</v>
      </c>
      <c r="I11" s="87" t="s">
        <v>259</v>
      </c>
    </row>
    <row r="12" spans="1:9" x14ac:dyDescent="0.25">
      <c r="A12" s="29" t="s">
        <v>137</v>
      </c>
      <c r="B12" s="43" t="s">
        <v>146</v>
      </c>
      <c r="C12" s="13">
        <v>39189</v>
      </c>
      <c r="D12" s="54">
        <v>5.8500000000000005</v>
      </c>
      <c r="E12" s="13">
        <v>50161</v>
      </c>
      <c r="F12" s="15">
        <v>230.52099999999999</v>
      </c>
      <c r="G12" s="15">
        <v>0</v>
      </c>
      <c r="H12" s="15">
        <v>230.52099999999999</v>
      </c>
      <c r="I12" s="87" t="s">
        <v>259</v>
      </c>
    </row>
    <row r="13" spans="1:9" x14ac:dyDescent="0.25">
      <c r="A13" s="29" t="s">
        <v>137</v>
      </c>
      <c r="B13" s="43" t="s">
        <v>147</v>
      </c>
      <c r="C13" s="13">
        <v>39463</v>
      </c>
      <c r="D13" s="54">
        <v>5.9499999999999993</v>
      </c>
      <c r="E13" s="13">
        <v>50437</v>
      </c>
      <c r="F13" s="15">
        <v>600</v>
      </c>
      <c r="G13" s="15">
        <v>0</v>
      </c>
      <c r="H13" s="15">
        <v>600</v>
      </c>
      <c r="I13" s="87" t="s">
        <v>259</v>
      </c>
    </row>
    <row r="14" spans="1:9" x14ac:dyDescent="0.25">
      <c r="A14" s="29" t="s">
        <v>137</v>
      </c>
      <c r="B14" s="43" t="s">
        <v>148</v>
      </c>
      <c r="C14" s="13">
        <v>39889</v>
      </c>
      <c r="D14" s="54">
        <v>5.96</v>
      </c>
      <c r="E14" s="13">
        <v>50861</v>
      </c>
      <c r="F14" s="15">
        <v>500</v>
      </c>
      <c r="G14" s="15">
        <v>0</v>
      </c>
      <c r="H14" s="15">
        <v>500</v>
      </c>
      <c r="I14" s="87" t="s">
        <v>259</v>
      </c>
    </row>
    <row r="15" spans="1:9" x14ac:dyDescent="0.25">
      <c r="A15" s="29" t="s">
        <v>137</v>
      </c>
      <c r="B15" s="43" t="s">
        <v>149</v>
      </c>
      <c r="C15" s="13">
        <v>40218</v>
      </c>
      <c r="D15" s="54">
        <v>5.6899999999999995</v>
      </c>
      <c r="E15" s="13">
        <v>51196</v>
      </c>
      <c r="F15" s="15">
        <v>500</v>
      </c>
      <c r="G15" s="15">
        <v>0</v>
      </c>
      <c r="H15" s="15">
        <v>500</v>
      </c>
      <c r="I15" s="87" t="s">
        <v>259</v>
      </c>
    </row>
    <row r="16" spans="1:9" x14ac:dyDescent="0.25">
      <c r="A16" s="29" t="s">
        <v>137</v>
      </c>
      <c r="B16" s="43" t="s">
        <v>150</v>
      </c>
      <c r="C16" s="13">
        <v>40521</v>
      </c>
      <c r="D16" s="54">
        <v>5.25</v>
      </c>
      <c r="E16" s="13">
        <v>51533</v>
      </c>
      <c r="F16" s="15">
        <v>400</v>
      </c>
      <c r="G16" s="15">
        <v>0</v>
      </c>
      <c r="H16" s="15">
        <v>400</v>
      </c>
      <c r="I16" s="87" t="s">
        <v>259</v>
      </c>
    </row>
    <row r="17" spans="1:9" x14ac:dyDescent="0.25">
      <c r="A17" s="29" t="s">
        <v>137</v>
      </c>
      <c r="B17" s="43" t="s">
        <v>151</v>
      </c>
      <c r="C17" s="13">
        <v>40704</v>
      </c>
      <c r="D17" s="54">
        <v>5.125</v>
      </c>
      <c r="E17" s="13">
        <v>51653</v>
      </c>
      <c r="F17" s="15">
        <v>250</v>
      </c>
      <c r="G17" s="15">
        <v>0</v>
      </c>
      <c r="H17" s="15">
        <v>250</v>
      </c>
      <c r="I17" s="87" t="s">
        <v>259</v>
      </c>
    </row>
    <row r="18" spans="1:9" x14ac:dyDescent="0.25">
      <c r="A18" s="29" t="s">
        <v>137</v>
      </c>
      <c r="B18" s="43" t="s">
        <v>152</v>
      </c>
      <c r="C18" s="13">
        <v>40890</v>
      </c>
      <c r="D18" s="54">
        <v>4.125</v>
      </c>
      <c r="E18" s="13">
        <v>51898</v>
      </c>
      <c r="F18" s="15">
        <v>600</v>
      </c>
      <c r="G18" s="15">
        <v>0</v>
      </c>
      <c r="H18" s="15">
        <v>600</v>
      </c>
      <c r="I18" s="87" t="s">
        <v>259</v>
      </c>
    </row>
    <row r="19" spans="1:9" x14ac:dyDescent="0.25">
      <c r="A19" s="29" t="s">
        <v>137</v>
      </c>
      <c r="B19" s="43" t="s">
        <v>153</v>
      </c>
      <c r="C19" s="13">
        <v>41044</v>
      </c>
      <c r="D19" s="54">
        <v>4.05</v>
      </c>
      <c r="E19" s="13">
        <v>52018</v>
      </c>
      <c r="F19" s="15">
        <v>600</v>
      </c>
      <c r="G19" s="15">
        <v>0</v>
      </c>
      <c r="H19" s="15">
        <v>600</v>
      </c>
      <c r="I19" s="87" t="s">
        <v>259</v>
      </c>
    </row>
    <row r="20" spans="1:9" x14ac:dyDescent="0.25">
      <c r="A20" s="29" t="s">
        <v>137</v>
      </c>
      <c r="B20" s="43" t="s">
        <v>154</v>
      </c>
      <c r="C20" s="13">
        <v>41263</v>
      </c>
      <c r="D20" s="54">
        <v>3.8</v>
      </c>
      <c r="E20" s="13">
        <v>52215</v>
      </c>
      <c r="F20" s="15">
        <v>400</v>
      </c>
      <c r="G20" s="15">
        <v>0</v>
      </c>
      <c r="H20" s="15">
        <v>400</v>
      </c>
      <c r="I20" s="87" t="s">
        <v>259</v>
      </c>
    </row>
    <row r="21" spans="1:9" x14ac:dyDescent="0.25">
      <c r="A21" s="29" t="s">
        <v>137</v>
      </c>
      <c r="B21" s="43" t="s">
        <v>155</v>
      </c>
      <c r="C21" s="13">
        <v>41892</v>
      </c>
      <c r="D21" s="54">
        <v>4.05</v>
      </c>
      <c r="E21" s="13">
        <v>52871</v>
      </c>
      <c r="F21" s="15">
        <v>500</v>
      </c>
      <c r="G21" s="15">
        <v>0</v>
      </c>
      <c r="H21" s="15">
        <v>500</v>
      </c>
      <c r="I21" s="87" t="s">
        <v>259</v>
      </c>
    </row>
    <row r="22" spans="1:9" x14ac:dyDescent="0.25">
      <c r="A22" s="22" t="s">
        <v>137</v>
      </c>
      <c r="B22" s="43" t="s">
        <v>156</v>
      </c>
      <c r="C22" s="13">
        <v>43055</v>
      </c>
      <c r="D22" s="54">
        <v>3.6999999999999997</v>
      </c>
      <c r="E22" s="13">
        <v>54027</v>
      </c>
      <c r="F22" s="15">
        <v>700</v>
      </c>
      <c r="G22" s="15">
        <v>0</v>
      </c>
      <c r="H22" s="15">
        <v>700</v>
      </c>
      <c r="I22" s="87" t="s">
        <v>259</v>
      </c>
    </row>
    <row r="23" spans="1:9" x14ac:dyDescent="0.25">
      <c r="A23" s="22" t="s">
        <v>137</v>
      </c>
      <c r="B23" s="43" t="s">
        <v>157</v>
      </c>
      <c r="C23" s="13">
        <v>43159</v>
      </c>
      <c r="D23" s="54">
        <v>3.95</v>
      </c>
      <c r="E23" s="13">
        <v>54118</v>
      </c>
      <c r="F23" s="55">
        <v>1000</v>
      </c>
      <c r="G23" s="15">
        <v>0</v>
      </c>
      <c r="H23" s="15">
        <v>1000</v>
      </c>
      <c r="I23" s="87" t="s">
        <v>259</v>
      </c>
    </row>
    <row r="24" spans="1:9" x14ac:dyDescent="0.25">
      <c r="A24" s="22" t="s">
        <v>137</v>
      </c>
      <c r="B24" s="43" t="s">
        <v>158</v>
      </c>
      <c r="C24" s="13">
        <v>43228</v>
      </c>
      <c r="D24" s="54">
        <v>4.125</v>
      </c>
      <c r="E24" s="13">
        <v>54210</v>
      </c>
      <c r="F24" s="55">
        <v>500</v>
      </c>
      <c r="G24" s="15">
        <v>0</v>
      </c>
      <c r="H24" s="15">
        <v>500</v>
      </c>
      <c r="I24" s="87" t="s">
        <v>259</v>
      </c>
    </row>
    <row r="25" spans="1:9" x14ac:dyDescent="0.25">
      <c r="A25" s="22" t="s">
        <v>137</v>
      </c>
      <c r="B25" s="43" t="s">
        <v>159</v>
      </c>
      <c r="C25" s="13">
        <v>43522</v>
      </c>
      <c r="D25" s="54">
        <v>3.9899999999999998</v>
      </c>
      <c r="E25" s="13">
        <v>54483</v>
      </c>
      <c r="F25" s="55">
        <v>600</v>
      </c>
      <c r="G25" s="15">
        <v>0</v>
      </c>
      <c r="H25" s="15">
        <v>600</v>
      </c>
      <c r="I25" s="87" t="s">
        <v>259</v>
      </c>
    </row>
    <row r="26" spans="1:9" x14ac:dyDescent="0.25">
      <c r="A26" s="22" t="s">
        <v>137</v>
      </c>
      <c r="B26" s="43" t="s">
        <v>160</v>
      </c>
      <c r="C26" s="13">
        <v>43721</v>
      </c>
      <c r="D26" s="54">
        <v>3.15</v>
      </c>
      <c r="E26" s="13">
        <v>54697</v>
      </c>
      <c r="F26" s="55">
        <v>800</v>
      </c>
      <c r="G26" s="15">
        <v>0</v>
      </c>
      <c r="H26" s="15">
        <v>800</v>
      </c>
      <c r="I26" s="87" t="s">
        <v>259</v>
      </c>
    </row>
    <row r="27" spans="1:9" x14ac:dyDescent="0.25">
      <c r="A27" s="22" t="s">
        <v>137</v>
      </c>
      <c r="B27" s="43" t="s">
        <v>161</v>
      </c>
      <c r="C27" s="13">
        <v>44518</v>
      </c>
      <c r="D27" s="54">
        <v>2.875</v>
      </c>
      <c r="E27" s="13">
        <v>55491</v>
      </c>
      <c r="F27" s="55">
        <v>1200</v>
      </c>
      <c r="G27" s="15">
        <v>0</v>
      </c>
      <c r="H27" s="15">
        <v>1200</v>
      </c>
      <c r="I27" s="87" t="s">
        <v>259</v>
      </c>
    </row>
    <row r="28" spans="1:9" x14ac:dyDescent="0.25">
      <c r="A28" s="22" t="s">
        <v>137</v>
      </c>
      <c r="B28" s="43" t="s">
        <v>162</v>
      </c>
      <c r="C28" s="13">
        <v>44575</v>
      </c>
      <c r="D28" s="54">
        <v>2.4500000000000002</v>
      </c>
      <c r="E28" s="13">
        <v>48247</v>
      </c>
      <c r="F28" s="55">
        <v>1500</v>
      </c>
      <c r="G28" s="15">
        <v>0</v>
      </c>
      <c r="H28" s="15">
        <v>1500</v>
      </c>
      <c r="I28" s="87" t="s">
        <v>259</v>
      </c>
    </row>
    <row r="29" spans="1:9" x14ac:dyDescent="0.25">
      <c r="A29" s="22" t="s">
        <v>137</v>
      </c>
      <c r="B29" s="43" t="s">
        <v>163</v>
      </c>
      <c r="C29" s="13">
        <v>44988</v>
      </c>
      <c r="D29" s="54">
        <v>5.0500000000000007</v>
      </c>
      <c r="E29" s="13">
        <v>46844</v>
      </c>
      <c r="F29" s="55">
        <v>1000</v>
      </c>
      <c r="G29" s="15">
        <v>0</v>
      </c>
      <c r="H29" s="15">
        <v>1000</v>
      </c>
      <c r="I29" s="87" t="s">
        <v>259</v>
      </c>
    </row>
    <row r="30" spans="1:9" x14ac:dyDescent="0.25">
      <c r="A30" s="22" t="s">
        <v>137</v>
      </c>
      <c r="B30" s="43" t="s">
        <v>164</v>
      </c>
      <c r="C30" s="13">
        <v>44988</v>
      </c>
      <c r="D30" s="54">
        <v>5.0999999999999996</v>
      </c>
      <c r="E30" s="13">
        <v>48670</v>
      </c>
      <c r="F30" s="55">
        <v>750</v>
      </c>
      <c r="G30" s="15">
        <v>0</v>
      </c>
      <c r="H30" s="15">
        <v>750</v>
      </c>
      <c r="I30" s="87" t="s">
        <v>259</v>
      </c>
    </row>
    <row r="31" spans="1:9" x14ac:dyDescent="0.25">
      <c r="A31" s="22" t="s">
        <v>137</v>
      </c>
      <c r="B31" s="43" t="s">
        <v>165</v>
      </c>
      <c r="C31" s="13">
        <v>44988</v>
      </c>
      <c r="D31" s="54">
        <v>5.3</v>
      </c>
      <c r="E31" s="13">
        <v>55975</v>
      </c>
      <c r="F31" s="55">
        <v>750</v>
      </c>
      <c r="G31" s="15">
        <v>0</v>
      </c>
      <c r="H31" s="15">
        <v>750</v>
      </c>
      <c r="I31" s="87" t="s">
        <v>259</v>
      </c>
    </row>
    <row r="32" spans="1:9" x14ac:dyDescent="0.25">
      <c r="A32" s="22" t="s">
        <v>137</v>
      </c>
      <c r="B32" s="43" t="s">
        <v>166</v>
      </c>
      <c r="C32" s="13">
        <v>45064</v>
      </c>
      <c r="D32" s="54">
        <v>4.3999999999999995</v>
      </c>
      <c r="E32" s="13">
        <v>46888</v>
      </c>
      <c r="F32" s="55">
        <v>750</v>
      </c>
      <c r="G32" s="15">
        <v>0</v>
      </c>
      <c r="H32" s="15">
        <v>750</v>
      </c>
      <c r="I32" s="87" t="s">
        <v>259</v>
      </c>
    </row>
    <row r="33" spans="1:9" x14ac:dyDescent="0.25">
      <c r="A33" s="22" t="s">
        <v>137</v>
      </c>
      <c r="B33" s="43" t="s">
        <v>167</v>
      </c>
      <c r="C33" s="13">
        <v>45064</v>
      </c>
      <c r="D33" s="54">
        <v>4.625</v>
      </c>
      <c r="E33" s="13">
        <v>47618</v>
      </c>
      <c r="F33" s="55">
        <v>500</v>
      </c>
      <c r="G33" s="15">
        <v>0</v>
      </c>
      <c r="H33" s="15">
        <v>500</v>
      </c>
      <c r="I33" s="87" t="s">
        <v>259</v>
      </c>
    </row>
    <row r="34" spans="1:9" x14ac:dyDescent="0.25">
      <c r="A34" s="22" t="s">
        <v>137</v>
      </c>
      <c r="B34" s="43" t="s">
        <v>168</v>
      </c>
      <c r="C34" s="13">
        <v>45064</v>
      </c>
      <c r="D34" s="54">
        <v>4.8</v>
      </c>
      <c r="E34" s="13">
        <v>48714</v>
      </c>
      <c r="F34" s="55">
        <v>750</v>
      </c>
      <c r="G34" s="15">
        <v>0</v>
      </c>
      <c r="H34" s="15">
        <v>750</v>
      </c>
      <c r="I34" s="87" t="s">
        <v>259</v>
      </c>
    </row>
    <row r="35" spans="1:9" x14ac:dyDescent="0.25">
      <c r="A35" s="22" t="s">
        <v>137</v>
      </c>
      <c r="B35" s="43" t="s">
        <v>169</v>
      </c>
      <c r="C35" s="13">
        <v>45446</v>
      </c>
      <c r="D35" s="54">
        <v>5.1499999999999995</v>
      </c>
      <c r="E35" s="13">
        <v>47284</v>
      </c>
      <c r="F35" s="55">
        <v>750</v>
      </c>
      <c r="G35" s="15">
        <v>0</v>
      </c>
      <c r="H35" s="15">
        <v>750</v>
      </c>
      <c r="I35" s="87" t="s">
        <v>259</v>
      </c>
    </row>
    <row r="36" spans="1:9" x14ac:dyDescent="0.25">
      <c r="A36" s="22" t="s">
        <v>137</v>
      </c>
      <c r="B36" s="43" t="s">
        <v>170</v>
      </c>
      <c r="C36" s="13">
        <v>45446</v>
      </c>
      <c r="D36" s="54">
        <v>5.3</v>
      </c>
      <c r="E36" s="13">
        <v>49110</v>
      </c>
      <c r="F36" s="55">
        <v>750</v>
      </c>
      <c r="G36" s="15">
        <v>0</v>
      </c>
      <c r="H36" s="15">
        <v>750</v>
      </c>
      <c r="I36" s="87" t="s">
        <v>259</v>
      </c>
    </row>
    <row r="37" spans="1:9" x14ac:dyDescent="0.25">
      <c r="A37" s="22" t="s">
        <v>137</v>
      </c>
      <c r="B37" s="43" t="s">
        <v>171</v>
      </c>
      <c r="C37" s="13">
        <v>45446</v>
      </c>
      <c r="D37" s="54">
        <v>5.6000000000000005</v>
      </c>
      <c r="E37" s="13">
        <v>56415</v>
      </c>
      <c r="F37" s="55">
        <v>850</v>
      </c>
      <c r="G37" s="15">
        <v>0</v>
      </c>
      <c r="H37" s="15">
        <v>850</v>
      </c>
      <c r="I37" s="87" t="s">
        <v>259</v>
      </c>
    </row>
    <row r="38" spans="1:9" x14ac:dyDescent="0.25">
      <c r="A38" s="22" t="s">
        <v>137</v>
      </c>
      <c r="B38" s="43" t="s">
        <v>172</v>
      </c>
      <c r="C38" s="13">
        <v>45503</v>
      </c>
      <c r="D38" s="54">
        <v>5</v>
      </c>
      <c r="E38" s="13">
        <v>49157</v>
      </c>
      <c r="F38" s="55">
        <v>350</v>
      </c>
      <c r="G38" s="15">
        <v>0</v>
      </c>
      <c r="H38" s="15">
        <v>350</v>
      </c>
      <c r="I38" s="87" t="s">
        <v>259</v>
      </c>
    </row>
    <row r="39" spans="1:9" x14ac:dyDescent="0.25">
      <c r="A39" s="22" t="s">
        <v>137</v>
      </c>
      <c r="B39" s="43" t="s">
        <v>170</v>
      </c>
      <c r="C39" s="13">
        <v>45709</v>
      </c>
      <c r="D39" s="54">
        <v>5.3</v>
      </c>
      <c r="E39" s="13">
        <v>49110</v>
      </c>
      <c r="F39" s="55">
        <v>350</v>
      </c>
      <c r="G39" s="15">
        <v>0</v>
      </c>
      <c r="H39" s="15">
        <v>350</v>
      </c>
      <c r="I39" s="87" t="s">
        <v>259</v>
      </c>
    </row>
    <row r="40" spans="1:9" x14ac:dyDescent="0.25">
      <c r="A40" s="22" t="s">
        <v>137</v>
      </c>
      <c r="B40" s="43" t="s">
        <v>173</v>
      </c>
      <c r="C40" s="13">
        <v>45709</v>
      </c>
      <c r="D40" s="54">
        <v>5.7</v>
      </c>
      <c r="E40" s="13">
        <v>56688</v>
      </c>
      <c r="F40" s="55">
        <v>950</v>
      </c>
      <c r="G40" s="15">
        <v>0</v>
      </c>
      <c r="H40" s="15">
        <v>950</v>
      </c>
      <c r="I40" s="87" t="s">
        <v>259</v>
      </c>
    </row>
    <row r="41" spans="1:9" x14ac:dyDescent="0.25">
      <c r="A41" s="22" t="s">
        <v>137</v>
      </c>
      <c r="B41" s="43" t="s">
        <v>174</v>
      </c>
      <c r="C41" s="13">
        <v>45709</v>
      </c>
      <c r="D41" s="54">
        <v>5.8000000000000007</v>
      </c>
      <c r="E41" s="13">
        <v>60341</v>
      </c>
      <c r="F41" s="55">
        <v>700</v>
      </c>
      <c r="G41" s="15">
        <v>0</v>
      </c>
      <c r="H41" s="15">
        <v>700</v>
      </c>
      <c r="I41" s="87" t="s">
        <v>259</v>
      </c>
    </row>
    <row r="42" spans="1:9" x14ac:dyDescent="0.25">
      <c r="A42" s="22" t="s">
        <v>137</v>
      </c>
      <c r="B42" s="43" t="s">
        <v>175</v>
      </c>
      <c r="C42" s="13">
        <v>45996</v>
      </c>
      <c r="D42" s="54">
        <v>4.7</v>
      </c>
      <c r="E42" s="13">
        <v>49720</v>
      </c>
      <c r="F42" s="55">
        <v>650</v>
      </c>
      <c r="G42" s="15">
        <v>0</v>
      </c>
      <c r="H42" s="15">
        <v>650</v>
      </c>
      <c r="I42" s="87" t="s">
        <v>259</v>
      </c>
    </row>
    <row r="43" spans="1:9" x14ac:dyDescent="0.25">
      <c r="A43" s="22" t="s">
        <v>137</v>
      </c>
      <c r="B43" s="43" t="s">
        <v>176</v>
      </c>
      <c r="C43" s="13">
        <v>45996</v>
      </c>
      <c r="D43" s="54">
        <v>5.6000000000000005</v>
      </c>
      <c r="E43" s="13">
        <v>60678</v>
      </c>
      <c r="F43" s="55">
        <v>1150</v>
      </c>
      <c r="G43" s="15">
        <v>0</v>
      </c>
      <c r="H43" s="15">
        <v>1150</v>
      </c>
      <c r="I43" s="87" t="s">
        <v>259</v>
      </c>
    </row>
    <row r="44" spans="1:9" x14ac:dyDescent="0.25">
      <c r="A44" s="22"/>
      <c r="B44" s="30" t="s">
        <v>177</v>
      </c>
      <c r="C44" s="56"/>
      <c r="D44" s="50"/>
      <c r="E44" s="49"/>
      <c r="F44" s="24">
        <f>SUM(F4:F43)</f>
        <v>24090.001</v>
      </c>
      <c r="G44" s="24">
        <f t="shared" ref="G44:H44" si="0">SUM(G4:G43)</f>
        <v>0</v>
      </c>
      <c r="H44" s="24">
        <f t="shared" si="0"/>
        <v>24090.001</v>
      </c>
    </row>
    <row r="45" spans="1:9" x14ac:dyDescent="0.25">
      <c r="A45" s="22"/>
      <c r="B45" s="30"/>
      <c r="C45" s="56"/>
      <c r="D45" s="50"/>
      <c r="E45" s="49"/>
      <c r="F45" s="57"/>
      <c r="G45" s="57"/>
      <c r="H45" s="31"/>
    </row>
    <row r="46" spans="1:9" ht="18.75" x14ac:dyDescent="0.25">
      <c r="A46" s="53" t="s">
        <v>178</v>
      </c>
      <c r="B46" s="22"/>
      <c r="C46" s="43"/>
      <c r="D46" s="27"/>
      <c r="E46" s="13"/>
      <c r="F46" s="15"/>
      <c r="G46" s="15"/>
      <c r="H46" s="15"/>
    </row>
    <row r="47" spans="1:9" x14ac:dyDescent="0.25">
      <c r="A47" s="29" t="s">
        <v>179</v>
      </c>
      <c r="B47" s="43" t="s">
        <v>180</v>
      </c>
      <c r="C47" s="13">
        <v>33752</v>
      </c>
      <c r="D47" s="54" t="s">
        <v>9</v>
      </c>
      <c r="E47" s="13">
        <v>46508</v>
      </c>
      <c r="F47" s="55">
        <v>28.3</v>
      </c>
      <c r="G47" s="15">
        <v>0</v>
      </c>
      <c r="H47" s="15">
        <v>28.3</v>
      </c>
      <c r="I47" s="87" t="s">
        <v>259</v>
      </c>
    </row>
    <row r="48" spans="1:9" x14ac:dyDescent="0.25">
      <c r="A48" s="58" t="s">
        <v>179</v>
      </c>
      <c r="B48" s="43" t="s">
        <v>181</v>
      </c>
      <c r="C48" s="13">
        <v>34422</v>
      </c>
      <c r="D48" s="54" t="s">
        <v>9</v>
      </c>
      <c r="E48" s="13">
        <v>47362</v>
      </c>
      <c r="F48" s="55">
        <v>45.96</v>
      </c>
      <c r="G48" s="15">
        <v>0</v>
      </c>
      <c r="H48" s="15">
        <v>45.96</v>
      </c>
      <c r="I48" s="87" t="s">
        <v>259</v>
      </c>
    </row>
    <row r="49" spans="1:9" x14ac:dyDescent="0.25">
      <c r="A49" s="29" t="s">
        <v>182</v>
      </c>
      <c r="B49" s="43" t="s">
        <v>183</v>
      </c>
      <c r="C49" s="13">
        <v>34422</v>
      </c>
      <c r="D49" s="54" t="s">
        <v>9</v>
      </c>
      <c r="E49" s="13">
        <v>47362</v>
      </c>
      <c r="F49" s="55">
        <v>16.510000000000002</v>
      </c>
      <c r="G49" s="15">
        <v>0</v>
      </c>
      <c r="H49" s="15">
        <v>16.510000000000002</v>
      </c>
      <c r="I49" s="87" t="s">
        <v>259</v>
      </c>
    </row>
    <row r="50" spans="1:9" x14ac:dyDescent="0.25">
      <c r="A50" s="29" t="s">
        <v>184</v>
      </c>
      <c r="B50" s="43" t="s">
        <v>185</v>
      </c>
      <c r="C50" s="13">
        <v>34422</v>
      </c>
      <c r="D50" s="54" t="s">
        <v>9</v>
      </c>
      <c r="E50" s="13">
        <v>47362</v>
      </c>
      <c r="F50" s="55">
        <v>4.4800000000000004</v>
      </c>
      <c r="G50" s="15">
        <v>0</v>
      </c>
      <c r="H50" s="15">
        <v>4.4800000000000004</v>
      </c>
      <c r="I50" s="87" t="s">
        <v>259</v>
      </c>
    </row>
    <row r="51" spans="1:9" x14ac:dyDescent="0.25">
      <c r="A51" s="29" t="s">
        <v>179</v>
      </c>
      <c r="B51" s="43" t="s">
        <v>186</v>
      </c>
      <c r="C51" s="13">
        <v>34856</v>
      </c>
      <c r="D51" s="54" t="s">
        <v>9</v>
      </c>
      <c r="E51" s="13">
        <v>47239</v>
      </c>
      <c r="F51" s="55">
        <v>51.94</v>
      </c>
      <c r="G51" s="15">
        <v>0</v>
      </c>
      <c r="H51" s="15">
        <v>51.94</v>
      </c>
      <c r="I51" s="87" t="s">
        <v>259</v>
      </c>
    </row>
    <row r="52" spans="1:9" x14ac:dyDescent="0.25">
      <c r="A52" s="29" t="s">
        <v>187</v>
      </c>
      <c r="B52" s="43" t="s">
        <v>188</v>
      </c>
      <c r="C52" s="13">
        <v>44742</v>
      </c>
      <c r="D52" s="54" t="s">
        <v>9</v>
      </c>
      <c r="E52" s="13">
        <v>55701</v>
      </c>
      <c r="F52" s="55">
        <v>95.7</v>
      </c>
      <c r="G52" s="15">
        <v>0</v>
      </c>
      <c r="H52" s="15">
        <v>95.7</v>
      </c>
      <c r="I52" s="87" t="s">
        <v>259</v>
      </c>
    </row>
    <row r="53" spans="1:9" x14ac:dyDescent="0.25">
      <c r="A53" s="29" t="s">
        <v>189</v>
      </c>
      <c r="B53" s="43" t="s">
        <v>190</v>
      </c>
      <c r="C53" s="13">
        <v>36784</v>
      </c>
      <c r="D53" s="54" t="s">
        <v>9</v>
      </c>
      <c r="E53" s="13">
        <v>46997</v>
      </c>
      <c r="F53" s="55">
        <v>242.21</v>
      </c>
      <c r="G53" s="15">
        <v>0</v>
      </c>
      <c r="H53" s="15">
        <v>242.21</v>
      </c>
      <c r="I53" s="87" t="s">
        <v>259</v>
      </c>
    </row>
    <row r="54" spans="1:9" x14ac:dyDescent="0.25">
      <c r="A54" s="29" t="s">
        <v>189</v>
      </c>
      <c r="B54" s="43" t="s">
        <v>191</v>
      </c>
      <c r="C54" s="13">
        <v>37742</v>
      </c>
      <c r="D54" s="54" t="s">
        <v>9</v>
      </c>
      <c r="E54" s="13">
        <v>47239</v>
      </c>
      <c r="F54" s="55">
        <v>78.784999999999997</v>
      </c>
      <c r="G54" s="15">
        <v>0</v>
      </c>
      <c r="H54" s="15">
        <v>78.784999999999997</v>
      </c>
      <c r="I54" s="87" t="s">
        <v>259</v>
      </c>
    </row>
    <row r="55" spans="1:9" x14ac:dyDescent="0.25">
      <c r="A55" s="29" t="s">
        <v>192</v>
      </c>
      <c r="B55" s="43" t="s">
        <v>193</v>
      </c>
      <c r="C55" s="13">
        <v>42166</v>
      </c>
      <c r="D55" s="54" t="s">
        <v>9</v>
      </c>
      <c r="E55" s="13">
        <v>53114</v>
      </c>
      <c r="F55" s="55">
        <v>85</v>
      </c>
      <c r="G55" s="15">
        <v>0</v>
      </c>
      <c r="H55" s="15">
        <v>85</v>
      </c>
      <c r="I55" s="87" t="s">
        <v>259</v>
      </c>
    </row>
    <row r="56" spans="1:9" x14ac:dyDescent="0.25">
      <c r="A56" s="29" t="s">
        <v>194</v>
      </c>
      <c r="B56" s="43" t="s">
        <v>195</v>
      </c>
      <c r="C56" s="13">
        <v>42706</v>
      </c>
      <c r="D56" s="54" t="s">
        <v>9</v>
      </c>
      <c r="E56" s="13">
        <v>53662</v>
      </c>
      <c r="F56" s="55">
        <v>30</v>
      </c>
      <c r="G56" s="15">
        <v>0</v>
      </c>
      <c r="H56" s="15">
        <v>30</v>
      </c>
      <c r="I56" s="87" t="s">
        <v>259</v>
      </c>
    </row>
    <row r="57" spans="1:9" x14ac:dyDescent="0.25">
      <c r="A57" s="29" t="s">
        <v>194</v>
      </c>
      <c r="B57" s="43" t="s">
        <v>196</v>
      </c>
      <c r="C57" s="13">
        <v>42706</v>
      </c>
      <c r="D57" s="54" t="s">
        <v>9</v>
      </c>
      <c r="E57" s="13">
        <v>53662</v>
      </c>
      <c r="F57" s="55">
        <v>30</v>
      </c>
      <c r="G57" s="15">
        <v>0</v>
      </c>
      <c r="H57" s="15">
        <v>30</v>
      </c>
      <c r="I57" s="87" t="s">
        <v>259</v>
      </c>
    </row>
    <row r="58" spans="1:9" x14ac:dyDescent="0.25">
      <c r="A58" s="29" t="s">
        <v>197</v>
      </c>
      <c r="B58" s="43" t="s">
        <v>198</v>
      </c>
      <c r="C58" s="13">
        <v>43042</v>
      </c>
      <c r="D58" s="54" t="s">
        <v>9</v>
      </c>
      <c r="E58" s="13">
        <v>53997</v>
      </c>
      <c r="F58" s="55">
        <v>60</v>
      </c>
      <c r="G58" s="15">
        <v>0</v>
      </c>
      <c r="H58" s="15">
        <v>60</v>
      </c>
      <c r="I58" s="87" t="s">
        <v>259</v>
      </c>
    </row>
    <row r="59" spans="1:9" x14ac:dyDescent="0.25">
      <c r="A59" s="29" t="s">
        <v>192</v>
      </c>
      <c r="B59" s="43" t="s">
        <v>199</v>
      </c>
      <c r="C59" s="13">
        <v>43439</v>
      </c>
      <c r="D59" s="54" t="s">
        <v>9</v>
      </c>
      <c r="E59" s="13">
        <v>54393</v>
      </c>
      <c r="F59" s="55">
        <v>27.5</v>
      </c>
      <c r="G59" s="15">
        <v>0</v>
      </c>
      <c r="H59" s="15">
        <v>27.5</v>
      </c>
      <c r="I59" s="87" t="s">
        <v>259</v>
      </c>
    </row>
    <row r="60" spans="1:9" x14ac:dyDescent="0.25">
      <c r="A60" s="22" t="s">
        <v>192</v>
      </c>
      <c r="B60" s="43" t="s">
        <v>200</v>
      </c>
      <c r="C60" s="13">
        <v>43439</v>
      </c>
      <c r="D60" s="54" t="s">
        <v>9</v>
      </c>
      <c r="E60" s="13">
        <v>54393</v>
      </c>
      <c r="F60" s="55">
        <v>27.5</v>
      </c>
      <c r="G60" s="15">
        <v>0</v>
      </c>
      <c r="H60" s="15">
        <v>27.5</v>
      </c>
      <c r="I60" s="87" t="s">
        <v>259</v>
      </c>
    </row>
    <row r="61" spans="1:9" x14ac:dyDescent="0.25">
      <c r="A61" s="29" t="s">
        <v>197</v>
      </c>
      <c r="B61" s="43" t="s">
        <v>201</v>
      </c>
      <c r="C61" s="13">
        <v>43629</v>
      </c>
      <c r="D61" s="54" t="s">
        <v>9</v>
      </c>
      <c r="E61" s="13">
        <v>54575</v>
      </c>
      <c r="F61" s="55">
        <v>55</v>
      </c>
      <c r="G61" s="15">
        <v>0</v>
      </c>
      <c r="H61" s="15">
        <v>55</v>
      </c>
      <c r="I61" s="87" t="s">
        <v>259</v>
      </c>
    </row>
    <row r="62" spans="1:9" x14ac:dyDescent="0.25">
      <c r="A62" s="29" t="s">
        <v>202</v>
      </c>
      <c r="B62" s="43" t="s">
        <v>203</v>
      </c>
      <c r="C62" s="13">
        <v>44329</v>
      </c>
      <c r="D62" s="54" t="s">
        <v>9</v>
      </c>
      <c r="E62" s="13">
        <v>53448</v>
      </c>
      <c r="F62" s="55">
        <v>54.384999999999998</v>
      </c>
      <c r="G62" s="15">
        <v>0</v>
      </c>
      <c r="H62" s="15">
        <v>54.384999999999998</v>
      </c>
      <c r="I62" s="87" t="s">
        <v>259</v>
      </c>
    </row>
    <row r="63" spans="1:9" x14ac:dyDescent="0.25">
      <c r="A63" s="59" t="s">
        <v>197</v>
      </c>
      <c r="B63" s="43" t="s">
        <v>204</v>
      </c>
      <c r="C63" s="13">
        <v>37525</v>
      </c>
      <c r="D63" s="54" t="s">
        <v>9</v>
      </c>
      <c r="E63" s="13">
        <v>50284</v>
      </c>
      <c r="F63" s="55">
        <v>42</v>
      </c>
      <c r="G63" s="15">
        <v>0</v>
      </c>
      <c r="H63" s="15">
        <v>42</v>
      </c>
      <c r="I63" s="87" t="s">
        <v>259</v>
      </c>
    </row>
    <row r="64" spans="1:9" x14ac:dyDescent="0.25">
      <c r="A64" s="59" t="s">
        <v>205</v>
      </c>
      <c r="B64" s="43" t="s">
        <v>206</v>
      </c>
      <c r="C64" s="13">
        <v>39903</v>
      </c>
      <c r="D64" s="54" t="s">
        <v>9</v>
      </c>
      <c r="E64" s="13">
        <v>50861</v>
      </c>
      <c r="F64" s="55">
        <v>65</v>
      </c>
      <c r="G64" s="15">
        <v>0</v>
      </c>
      <c r="H64" s="15">
        <v>65</v>
      </c>
      <c r="I64" s="87" t="s">
        <v>259</v>
      </c>
    </row>
    <row r="65" spans="1:9" x14ac:dyDescent="0.25">
      <c r="A65" s="59" t="s">
        <v>205</v>
      </c>
      <c r="B65" s="43" t="s">
        <v>207</v>
      </c>
      <c r="C65" s="13">
        <v>39903</v>
      </c>
      <c r="D65" s="54" t="s">
        <v>9</v>
      </c>
      <c r="E65" s="13">
        <v>50861</v>
      </c>
      <c r="F65" s="55">
        <v>65.400000000000006</v>
      </c>
      <c r="G65" s="15">
        <v>0</v>
      </c>
      <c r="H65" s="15">
        <v>65.400000000000006</v>
      </c>
      <c r="I65" s="87" t="s">
        <v>259</v>
      </c>
    </row>
    <row r="66" spans="1:9" x14ac:dyDescent="0.25">
      <c r="A66" s="59" t="s">
        <v>197</v>
      </c>
      <c r="B66" s="43" t="s">
        <v>208</v>
      </c>
      <c r="C66" s="13">
        <v>40332</v>
      </c>
      <c r="D66" s="54" t="s">
        <v>9</v>
      </c>
      <c r="E66" s="13">
        <v>54575</v>
      </c>
      <c r="F66" s="55">
        <v>21</v>
      </c>
      <c r="G66" s="15">
        <v>0</v>
      </c>
      <c r="H66" s="15">
        <v>21</v>
      </c>
      <c r="I66" s="87" t="s">
        <v>259</v>
      </c>
    </row>
    <row r="67" spans="1:9" x14ac:dyDescent="0.25">
      <c r="A67" s="59" t="s">
        <v>197</v>
      </c>
      <c r="B67" s="43" t="s">
        <v>209</v>
      </c>
      <c r="C67" s="13">
        <v>43755</v>
      </c>
      <c r="D67" s="54" t="s">
        <v>9</v>
      </c>
      <c r="E67" s="13">
        <v>54697</v>
      </c>
      <c r="F67" s="55">
        <v>45</v>
      </c>
      <c r="G67" s="15">
        <v>0</v>
      </c>
      <c r="H67" s="15">
        <v>45</v>
      </c>
      <c r="I67" s="87" t="s">
        <v>259</v>
      </c>
    </row>
    <row r="68" spans="1:9" x14ac:dyDescent="0.25">
      <c r="A68" s="59" t="s">
        <v>210</v>
      </c>
      <c r="B68" s="43" t="s">
        <v>211</v>
      </c>
      <c r="C68" s="13">
        <v>43993</v>
      </c>
      <c r="D68" s="54" t="s">
        <v>9</v>
      </c>
      <c r="E68" s="13">
        <v>54940</v>
      </c>
      <c r="F68" s="11">
        <v>50</v>
      </c>
      <c r="G68" s="15">
        <v>0</v>
      </c>
      <c r="H68" s="15">
        <v>50</v>
      </c>
      <c r="I68" s="87" t="s">
        <v>259</v>
      </c>
    </row>
    <row r="69" spans="1:9" x14ac:dyDescent="0.25">
      <c r="A69" s="59" t="s">
        <v>212</v>
      </c>
      <c r="B69" s="43" t="s">
        <v>213</v>
      </c>
      <c r="C69" s="13">
        <v>45435</v>
      </c>
      <c r="D69" s="54" t="s">
        <v>9</v>
      </c>
      <c r="E69" s="13">
        <v>56370</v>
      </c>
      <c r="F69" s="11">
        <v>172</v>
      </c>
      <c r="G69" s="15">
        <v>0</v>
      </c>
      <c r="H69" s="15">
        <v>172</v>
      </c>
      <c r="I69" s="87" t="s">
        <v>259</v>
      </c>
    </row>
    <row r="70" spans="1:9" x14ac:dyDescent="0.25">
      <c r="A70" s="59" t="s">
        <v>214</v>
      </c>
      <c r="B70" s="43" t="s">
        <v>215</v>
      </c>
      <c r="C70" s="13">
        <v>45435</v>
      </c>
      <c r="D70" s="54" t="s">
        <v>9</v>
      </c>
      <c r="E70" s="13">
        <v>56370</v>
      </c>
      <c r="F70" s="11">
        <v>172</v>
      </c>
      <c r="G70" s="15">
        <v>0</v>
      </c>
      <c r="H70" s="15">
        <v>172</v>
      </c>
      <c r="I70" s="87" t="s">
        <v>259</v>
      </c>
    </row>
    <row r="71" spans="1:9" x14ac:dyDescent="0.25">
      <c r="A71" s="25"/>
      <c r="B71" s="30" t="s">
        <v>216</v>
      </c>
      <c r="C71" s="56"/>
      <c r="D71" s="50"/>
      <c r="E71" s="49"/>
      <c r="F71" s="24">
        <f>SUM(F47:F70)</f>
        <v>1565.67</v>
      </c>
      <c r="G71" s="24">
        <f t="shared" ref="G71:H71" si="1">SUM(G47:G70)</f>
        <v>0</v>
      </c>
      <c r="H71" s="24">
        <f t="shared" si="1"/>
        <v>1565.67</v>
      </c>
    </row>
    <row r="72" spans="1:9" x14ac:dyDescent="0.25">
      <c r="A72" s="25"/>
      <c r="B72" s="30"/>
      <c r="C72" s="56"/>
      <c r="D72" s="50"/>
      <c r="E72" s="49"/>
      <c r="F72" s="31"/>
      <c r="G72" s="31"/>
      <c r="H72" s="31"/>
    </row>
    <row r="73" spans="1:9" x14ac:dyDescent="0.25">
      <c r="A73" s="25" t="s">
        <v>8</v>
      </c>
      <c r="B73" s="43"/>
      <c r="C73" s="13"/>
      <c r="D73" s="27"/>
      <c r="E73" s="13"/>
      <c r="F73" s="15"/>
      <c r="G73" s="15"/>
      <c r="H73" s="15"/>
    </row>
    <row r="74" spans="1:9" x14ac:dyDescent="0.25">
      <c r="A74" s="22" t="s">
        <v>217</v>
      </c>
      <c r="B74" s="43" t="s">
        <v>218</v>
      </c>
      <c r="C74" s="13">
        <v>43266</v>
      </c>
      <c r="D74" s="54" t="s">
        <v>9</v>
      </c>
      <c r="E74" s="13">
        <v>61529</v>
      </c>
      <c r="F74" s="55">
        <v>93.945999999999998</v>
      </c>
      <c r="G74" s="15">
        <v>0</v>
      </c>
      <c r="H74" s="15">
        <v>93.945999999999998</v>
      </c>
      <c r="I74" s="87" t="s">
        <v>259</v>
      </c>
    </row>
    <row r="75" spans="1:9" x14ac:dyDescent="0.25">
      <c r="A75" s="22" t="s">
        <v>217</v>
      </c>
      <c r="B75" s="43" t="s">
        <v>219</v>
      </c>
      <c r="C75" s="13">
        <v>43418</v>
      </c>
      <c r="D75" s="54" t="s">
        <v>9</v>
      </c>
      <c r="E75" s="13">
        <v>61681</v>
      </c>
      <c r="F75" s="15">
        <v>97.563000000000002</v>
      </c>
      <c r="G75" s="15">
        <v>0</v>
      </c>
      <c r="H75" s="15">
        <v>97.563000000000002</v>
      </c>
      <c r="I75" s="87" t="s">
        <v>259</v>
      </c>
    </row>
    <row r="76" spans="1:9" x14ac:dyDescent="0.25">
      <c r="A76" s="22" t="s">
        <v>217</v>
      </c>
      <c r="B76" s="43" t="s">
        <v>220</v>
      </c>
      <c r="C76" s="13">
        <v>43551</v>
      </c>
      <c r="D76" s="54" t="s">
        <v>9</v>
      </c>
      <c r="E76" s="13">
        <v>61814</v>
      </c>
      <c r="F76" s="15">
        <v>42.72</v>
      </c>
      <c r="G76" s="15">
        <v>0</v>
      </c>
      <c r="H76" s="15">
        <v>42.72</v>
      </c>
      <c r="I76" s="87" t="s">
        <v>259</v>
      </c>
    </row>
    <row r="77" spans="1:9" x14ac:dyDescent="0.25">
      <c r="A77" s="22" t="s">
        <v>217</v>
      </c>
      <c r="B77" s="43" t="s">
        <v>221</v>
      </c>
      <c r="C77" s="13">
        <v>43903</v>
      </c>
      <c r="D77" s="54" t="s">
        <v>9</v>
      </c>
      <c r="E77" s="13">
        <v>62165</v>
      </c>
      <c r="F77" s="15">
        <v>173.67699999999999</v>
      </c>
      <c r="G77" s="15">
        <v>0</v>
      </c>
      <c r="H77" s="15">
        <v>173.67699999999999</v>
      </c>
      <c r="I77" s="87" t="s">
        <v>259</v>
      </c>
    </row>
    <row r="78" spans="1:9" x14ac:dyDescent="0.25">
      <c r="A78" s="22" t="s">
        <v>217</v>
      </c>
      <c r="B78" s="43" t="s">
        <v>222</v>
      </c>
      <c r="C78" s="13">
        <v>44067</v>
      </c>
      <c r="D78" s="54" t="s">
        <v>9</v>
      </c>
      <c r="E78" s="13">
        <v>62329</v>
      </c>
      <c r="F78" s="15">
        <v>144.68</v>
      </c>
      <c r="G78" s="15">
        <v>0</v>
      </c>
      <c r="H78" s="15">
        <v>144.68</v>
      </c>
      <c r="I78" s="87" t="s">
        <v>259</v>
      </c>
    </row>
    <row r="79" spans="1:9" x14ac:dyDescent="0.25">
      <c r="A79" s="22" t="s">
        <v>217</v>
      </c>
      <c r="B79" s="43" t="s">
        <v>223</v>
      </c>
      <c r="C79" s="13">
        <v>44256</v>
      </c>
      <c r="D79" s="54" t="s">
        <v>9</v>
      </c>
      <c r="E79" s="13">
        <v>62518</v>
      </c>
      <c r="F79" s="15">
        <v>183.41384493999999</v>
      </c>
      <c r="G79" s="15">
        <v>0</v>
      </c>
      <c r="H79" s="15">
        <v>183.41384493999999</v>
      </c>
      <c r="I79" s="87" t="s">
        <v>259</v>
      </c>
    </row>
    <row r="80" spans="1:9" x14ac:dyDescent="0.25">
      <c r="A80" s="22" t="s">
        <v>217</v>
      </c>
      <c r="B80" s="43" t="s">
        <v>223</v>
      </c>
      <c r="C80" s="13">
        <v>44362</v>
      </c>
      <c r="D80" s="54" t="s">
        <v>9</v>
      </c>
      <c r="E80" s="13">
        <v>62518</v>
      </c>
      <c r="F80" s="15">
        <v>141.29915505000002</v>
      </c>
      <c r="G80" s="15">
        <v>0</v>
      </c>
      <c r="H80" s="15">
        <v>141.29915505000002</v>
      </c>
      <c r="I80" s="87" t="s">
        <v>259</v>
      </c>
    </row>
    <row r="81" spans="1:9" x14ac:dyDescent="0.25">
      <c r="A81" s="22" t="s">
        <v>217</v>
      </c>
      <c r="B81" s="43" t="s">
        <v>224</v>
      </c>
      <c r="C81" s="13">
        <v>44719</v>
      </c>
      <c r="D81" s="54" t="s">
        <v>9</v>
      </c>
      <c r="E81" s="13">
        <v>62990</v>
      </c>
      <c r="F81" s="15">
        <v>443.76299999999998</v>
      </c>
      <c r="G81" s="15">
        <v>0</v>
      </c>
      <c r="H81" s="15">
        <v>443.76299999999998</v>
      </c>
      <c r="I81" s="87" t="s">
        <v>259</v>
      </c>
    </row>
    <row r="82" spans="1:9" x14ac:dyDescent="0.25">
      <c r="A82" s="22" t="s">
        <v>217</v>
      </c>
      <c r="B82" s="43" t="s">
        <v>225</v>
      </c>
      <c r="C82" s="13" t="s">
        <v>239</v>
      </c>
      <c r="D82" s="54" t="s">
        <v>9</v>
      </c>
      <c r="E82" s="13">
        <v>63360</v>
      </c>
      <c r="F82" s="15">
        <v>485.13600000000002</v>
      </c>
      <c r="G82" s="15">
        <v>0</v>
      </c>
      <c r="H82" s="15">
        <v>485.13600000000002</v>
      </c>
      <c r="I82" s="87" t="s">
        <v>259</v>
      </c>
    </row>
    <row r="83" spans="1:9" x14ac:dyDescent="0.25">
      <c r="A83" s="22" t="s">
        <v>217</v>
      </c>
      <c r="B83" s="43" t="s">
        <v>226</v>
      </c>
      <c r="C83" s="13">
        <v>45474</v>
      </c>
      <c r="D83" s="54" t="s">
        <v>9</v>
      </c>
      <c r="E83" s="13">
        <v>63737</v>
      </c>
      <c r="F83" s="15">
        <v>167.10499999999999</v>
      </c>
      <c r="G83" s="15">
        <v>0</v>
      </c>
      <c r="H83" s="15">
        <v>167.10499999999999</v>
      </c>
      <c r="I83" s="87" t="s">
        <v>259</v>
      </c>
    </row>
    <row r="84" spans="1:9" x14ac:dyDescent="0.25">
      <c r="A84" s="25"/>
      <c r="B84" s="30" t="s">
        <v>34</v>
      </c>
      <c r="C84" s="13"/>
      <c r="D84" s="27"/>
      <c r="E84" s="13"/>
      <c r="F84" s="24">
        <f>SUM(F74:F83)</f>
        <v>1973.30299999</v>
      </c>
      <c r="G84" s="24">
        <f t="shared" ref="G84:H84" si="2">SUM(G74:G83)</f>
        <v>0</v>
      </c>
      <c r="H84" s="24">
        <f t="shared" si="2"/>
        <v>1973.30299999</v>
      </c>
    </row>
    <row r="85" spans="1:9" x14ac:dyDescent="0.25">
      <c r="A85" s="25"/>
      <c r="B85" s="30"/>
      <c r="C85" s="13"/>
      <c r="D85" s="27"/>
      <c r="E85" s="13"/>
      <c r="F85" s="31"/>
      <c r="G85" s="31"/>
      <c r="H85" s="31"/>
    </row>
    <row r="86" spans="1:9" x14ac:dyDescent="0.25">
      <c r="A86" s="60" t="s">
        <v>227</v>
      </c>
      <c r="B86" s="30"/>
      <c r="C86" s="13"/>
      <c r="D86" s="27"/>
      <c r="E86" s="13"/>
      <c r="F86" s="31"/>
      <c r="G86" s="31"/>
      <c r="H86" s="31"/>
    </row>
    <row r="87" spans="1:9" x14ac:dyDescent="0.25">
      <c r="A87" s="59" t="s">
        <v>227</v>
      </c>
      <c r="B87" s="43" t="s">
        <v>228</v>
      </c>
      <c r="C87" s="13">
        <v>40438</v>
      </c>
      <c r="D87" s="54">
        <v>5.0999999999999996</v>
      </c>
      <c r="E87" s="13">
        <v>51410</v>
      </c>
      <c r="F87" s="55">
        <v>125</v>
      </c>
      <c r="G87" s="15">
        <v>0</v>
      </c>
      <c r="H87" s="15">
        <v>125</v>
      </c>
      <c r="I87" s="87" t="s">
        <v>259</v>
      </c>
    </row>
    <row r="88" spans="1:9" x14ac:dyDescent="0.25">
      <c r="A88" s="59" t="s">
        <v>227</v>
      </c>
      <c r="B88" s="43" t="s">
        <v>229</v>
      </c>
      <c r="C88" s="13">
        <v>41443</v>
      </c>
      <c r="D88" s="54">
        <v>5</v>
      </c>
      <c r="E88" s="13">
        <v>52397</v>
      </c>
      <c r="F88" s="61">
        <v>90</v>
      </c>
      <c r="G88" s="15">
        <v>0</v>
      </c>
      <c r="H88" s="15">
        <v>90</v>
      </c>
      <c r="I88" s="87" t="s">
        <v>259</v>
      </c>
    </row>
    <row r="89" spans="1:9" x14ac:dyDescent="0.25">
      <c r="A89" s="59" t="s">
        <v>227</v>
      </c>
      <c r="B89" s="43" t="s">
        <v>230</v>
      </c>
      <c r="C89" s="13">
        <v>41905</v>
      </c>
      <c r="D89" s="54">
        <v>4.55</v>
      </c>
      <c r="E89" s="13">
        <v>52871</v>
      </c>
      <c r="F89" s="61">
        <v>200</v>
      </c>
      <c r="G89" s="15">
        <v>0</v>
      </c>
      <c r="H89" s="15">
        <v>200</v>
      </c>
      <c r="I89" s="87" t="s">
        <v>259</v>
      </c>
    </row>
    <row r="90" spans="1:9" x14ac:dyDescent="0.25">
      <c r="A90" s="59" t="s">
        <v>227</v>
      </c>
      <c r="B90" s="43" t="s">
        <v>231</v>
      </c>
      <c r="C90" s="13">
        <v>42873</v>
      </c>
      <c r="D90" s="54">
        <v>3.3000000000000003</v>
      </c>
      <c r="E90" s="13">
        <v>46537</v>
      </c>
      <c r="F90" s="15">
        <v>300</v>
      </c>
      <c r="G90" s="15">
        <v>0</v>
      </c>
      <c r="H90" s="15">
        <v>300</v>
      </c>
      <c r="I90" s="87" t="s">
        <v>259</v>
      </c>
    </row>
    <row r="91" spans="1:9" x14ac:dyDescent="0.25">
      <c r="B91" s="60" t="s">
        <v>232</v>
      </c>
      <c r="C91" s="60"/>
      <c r="D91" s="62"/>
      <c r="E91" s="59"/>
      <c r="F91" s="24">
        <f>SUM(F87:F90)</f>
        <v>715</v>
      </c>
      <c r="G91" s="24">
        <f t="shared" ref="G91:H91" si="3">SUM(G87:G90)</f>
        <v>0</v>
      </c>
      <c r="H91" s="24">
        <f t="shared" si="3"/>
        <v>715</v>
      </c>
    </row>
    <row r="92" spans="1:9" x14ac:dyDescent="0.25">
      <c r="A92" s="60"/>
      <c r="B92" s="30"/>
      <c r="C92" s="60"/>
      <c r="D92" s="62"/>
      <c r="E92" s="59"/>
      <c r="F92" s="63"/>
      <c r="G92" s="63"/>
      <c r="H92" s="63"/>
    </row>
    <row r="93" spans="1:9" x14ac:dyDescent="0.25">
      <c r="A93" s="64" t="s">
        <v>233</v>
      </c>
      <c r="B93" s="30"/>
      <c r="C93" s="65"/>
      <c r="D93" s="66"/>
      <c r="E93" s="67"/>
      <c r="F93" s="68"/>
      <c r="G93" s="69"/>
      <c r="H93" s="69"/>
    </row>
    <row r="94" spans="1:9" x14ac:dyDescent="0.25">
      <c r="A94" s="65" t="s">
        <v>233</v>
      </c>
      <c r="B94" s="43" t="s">
        <v>234</v>
      </c>
      <c r="C94" s="13">
        <v>45064</v>
      </c>
      <c r="D94" s="54">
        <v>4.45</v>
      </c>
      <c r="E94" s="13">
        <v>46157</v>
      </c>
      <c r="F94" s="61">
        <v>500</v>
      </c>
      <c r="G94" s="15">
        <v>500</v>
      </c>
      <c r="H94" s="15">
        <v>0</v>
      </c>
      <c r="I94" s="87" t="s">
        <v>259</v>
      </c>
    </row>
    <row r="95" spans="1:9" x14ac:dyDescent="0.25">
      <c r="B95" s="70" t="s">
        <v>235</v>
      </c>
      <c r="C95" s="66"/>
      <c r="D95" s="67"/>
      <c r="E95" s="68"/>
      <c r="F95" s="24">
        <v>500</v>
      </c>
      <c r="G95" s="24">
        <v>500</v>
      </c>
      <c r="H95" s="24">
        <v>0</v>
      </c>
    </row>
    <row r="96" spans="1:9" x14ac:dyDescent="0.25">
      <c r="A96" s="25" t="s">
        <v>8</v>
      </c>
      <c r="B96" s="30"/>
      <c r="C96" s="13"/>
      <c r="D96" s="27"/>
      <c r="E96" s="13"/>
      <c r="F96" s="31"/>
      <c r="G96" s="31"/>
      <c r="H96" s="31"/>
    </row>
    <row r="97" spans="1:8" x14ac:dyDescent="0.25">
      <c r="A97" s="65" t="s">
        <v>236</v>
      </c>
      <c r="B97" s="30"/>
      <c r="C97" s="13">
        <v>44348</v>
      </c>
      <c r="D97" s="54">
        <v>7.8968300000000005</v>
      </c>
      <c r="E97" s="13">
        <v>53479</v>
      </c>
      <c r="F97" s="11">
        <v>6.3357282000000001</v>
      </c>
      <c r="G97" s="15">
        <v>0</v>
      </c>
      <c r="H97" s="15">
        <v>6.3357282000000001</v>
      </c>
    </row>
    <row r="98" spans="1:8" x14ac:dyDescent="0.25">
      <c r="A98" s="64"/>
      <c r="B98" s="70" t="s">
        <v>34</v>
      </c>
      <c r="C98" s="13"/>
      <c r="D98" s="54"/>
      <c r="E98" s="13"/>
      <c r="F98" s="24">
        <v>6.3357282000000001</v>
      </c>
      <c r="G98" s="24">
        <v>0</v>
      </c>
      <c r="H98" s="24">
        <v>6.3357282000000001</v>
      </c>
    </row>
    <row r="99" spans="1:8" x14ac:dyDescent="0.25">
      <c r="A99" s="71"/>
      <c r="B99" s="30"/>
      <c r="C99" s="13"/>
      <c r="D99" s="27"/>
      <c r="E99" s="13"/>
      <c r="F99" s="31"/>
      <c r="G99" s="31"/>
      <c r="H99" s="31"/>
    </row>
    <row r="100" spans="1:8" x14ac:dyDescent="0.25">
      <c r="A100" s="30" t="s">
        <v>46</v>
      </c>
      <c r="B100" s="22"/>
      <c r="C100" s="43"/>
      <c r="D100" s="27"/>
      <c r="E100" s="13"/>
      <c r="F100" s="15">
        <v>-242.70427190999999</v>
      </c>
      <c r="G100" s="15">
        <v>-9.5838429999999988E-2</v>
      </c>
      <c r="H100" s="15">
        <v>-242.60843348</v>
      </c>
    </row>
    <row r="101" spans="1:8" x14ac:dyDescent="0.25">
      <c r="A101" s="30" t="s">
        <v>47</v>
      </c>
      <c r="B101" s="25"/>
      <c r="C101" s="56"/>
      <c r="D101" s="72"/>
      <c r="E101" s="49"/>
      <c r="F101" s="15">
        <v>-62.491225449999995</v>
      </c>
      <c r="G101" s="15">
        <v>-1.016715E-2</v>
      </c>
      <c r="H101" s="15">
        <v>-62.481058299999994</v>
      </c>
    </row>
    <row r="102" spans="1:8" x14ac:dyDescent="0.25">
      <c r="A102" s="30" t="s">
        <v>133</v>
      </c>
      <c r="B102" s="25"/>
      <c r="C102" s="56"/>
      <c r="D102" s="72"/>
      <c r="E102" s="49"/>
      <c r="F102" s="24">
        <f>SUM(F101+F100+F98+F95+F91+F84+F71+F44)</f>
        <v>28545.11423083</v>
      </c>
      <c r="G102" s="24">
        <f t="shared" ref="G102:H102" si="4">SUM(G101+G100+G98+G95+G91+G84+G71+G44)</f>
        <v>499.89399442000001</v>
      </c>
      <c r="H102" s="24">
        <f t="shared" si="4"/>
        <v>28045.220236410001</v>
      </c>
    </row>
    <row r="103" spans="1:8" x14ac:dyDescent="0.25">
      <c r="A103" s="30" t="s">
        <v>134</v>
      </c>
      <c r="B103" s="25"/>
      <c r="C103" s="56"/>
      <c r="D103" s="72"/>
      <c r="E103" s="49"/>
      <c r="F103" s="15">
        <v>2438.5249999899997</v>
      </c>
      <c r="G103" s="15">
        <v>2438.5249999899997</v>
      </c>
      <c r="H103" s="31">
        <v>0</v>
      </c>
    </row>
    <row r="104" spans="1:8" x14ac:dyDescent="0.25">
      <c r="A104" s="30" t="s">
        <v>237</v>
      </c>
      <c r="B104" s="25"/>
      <c r="C104" s="56"/>
      <c r="D104" s="72"/>
      <c r="E104" s="49"/>
      <c r="F104" s="52">
        <f>F102+F103</f>
        <v>30983.639230820001</v>
      </c>
      <c r="G104" s="52">
        <f t="shared" ref="G104:H104" si="5">G102+G103</f>
        <v>2938.4189944099999</v>
      </c>
      <c r="H104" s="52">
        <f t="shared" si="5"/>
        <v>28045.220236410001</v>
      </c>
    </row>
    <row r="105" spans="1:8" x14ac:dyDescent="0.25">
      <c r="A105" s="30"/>
      <c r="B105" s="25"/>
      <c r="C105" s="56"/>
      <c r="D105" s="72"/>
      <c r="E105" s="49"/>
      <c r="F105" s="73"/>
      <c r="G105" s="73"/>
      <c r="H105" s="73"/>
    </row>
    <row r="106" spans="1:8" x14ac:dyDescent="0.25">
      <c r="A106" s="74" t="s">
        <v>238</v>
      </c>
      <c r="B106" s="80"/>
      <c r="C106" s="79"/>
      <c r="D106" s="80"/>
      <c r="E106" s="79"/>
      <c r="F106" s="82"/>
      <c r="G106" s="80"/>
      <c r="H106" s="80"/>
    </row>
    <row r="107" spans="1:8" x14ac:dyDescent="0.25">
      <c r="A107" s="39" t="s">
        <v>49</v>
      </c>
      <c r="B107" s="80"/>
      <c r="C107" s="79"/>
      <c r="D107" s="80"/>
      <c r="E107" s="79"/>
      <c r="F107" s="80"/>
      <c r="G107" s="80"/>
      <c r="H107" s="80"/>
    </row>
  </sheetData>
  <hyperlinks>
    <hyperlink ref="I4" r:id="rId1" xr:uid="{E4E356E8-E215-4B4B-BF9B-451891B511B4}"/>
    <hyperlink ref="I5" r:id="rId2" xr:uid="{44E1F2E5-4971-4ADF-A525-0AE3785D4920}"/>
    <hyperlink ref="I6" r:id="rId3" xr:uid="{99668909-9838-465D-86A7-B1B1A06B19CA}"/>
    <hyperlink ref="I7" r:id="rId4" xr:uid="{6B2C1ED1-1E59-47FC-B615-2D16981588E9}"/>
    <hyperlink ref="I8" r:id="rId5" xr:uid="{6A4583C0-D35B-41F8-961B-1A1BF4775F7E}"/>
    <hyperlink ref="I9" r:id="rId6" xr:uid="{6D08A8FB-F2E1-4FA4-9545-4FE2E68B0CFB}"/>
    <hyperlink ref="I10" r:id="rId7" xr:uid="{11B31C15-597D-472C-BCAC-CEF34BC2CD49}"/>
    <hyperlink ref="I11" r:id="rId8" xr:uid="{06B0903C-03D6-4165-9E03-DAF2781ECF35}"/>
    <hyperlink ref="I12" r:id="rId9" xr:uid="{655AFBCA-9170-440F-A4E7-8C723B317063}"/>
    <hyperlink ref="I13" r:id="rId10" xr:uid="{465AE474-3B09-4199-834C-BDFE8DF62B70}"/>
    <hyperlink ref="I14" r:id="rId11" xr:uid="{964DE280-7CF6-458A-895B-730B3DE5E620}"/>
    <hyperlink ref="I15" r:id="rId12" xr:uid="{0D55285C-275B-4434-94EA-332E48E5C179}"/>
    <hyperlink ref="I16" r:id="rId13" xr:uid="{26C912C1-841F-4DAF-8175-93A7A9CDEC7F}"/>
    <hyperlink ref="I17" r:id="rId14" xr:uid="{A60067C7-985D-4B44-9BEB-EC57F99F87C6}"/>
    <hyperlink ref="I18" r:id="rId15" xr:uid="{E1DF5112-CB43-4B7A-A61C-87AF5F4FDEFE}"/>
    <hyperlink ref="I19" r:id="rId16" xr:uid="{07667D9B-F08B-4172-9D36-177EC27ABF3D}"/>
    <hyperlink ref="I20" r:id="rId17" xr:uid="{61CBD7CC-2AF1-44D3-A6E0-22D1D55B6C24}"/>
    <hyperlink ref="I21" r:id="rId18" xr:uid="{71E107D4-5C0E-4EC7-8C1E-96E40686E681}"/>
    <hyperlink ref="I22" r:id="rId19" xr:uid="{F768273E-FF6B-4BA0-8369-00E5F9C8CD18}"/>
    <hyperlink ref="I23" r:id="rId20" xr:uid="{0B2BCFBC-201E-479A-B472-067C09DC423E}"/>
    <hyperlink ref="I24" r:id="rId21" xr:uid="{81865A30-FD58-4E69-8104-2ECC4863A441}"/>
    <hyperlink ref="I25" r:id="rId22" xr:uid="{19F62720-5501-42F6-B1B5-1C758FBA9B92}"/>
    <hyperlink ref="I26" r:id="rId23" xr:uid="{95D56431-7586-4914-A6FF-31040182172E}"/>
    <hyperlink ref="I27" r:id="rId24" xr:uid="{B1792F90-5E27-4104-A8CD-A2EC350D7354}"/>
    <hyperlink ref="I28" r:id="rId25" xr:uid="{F9F98542-5002-43A7-8929-2333E324683B}"/>
    <hyperlink ref="I29" r:id="rId26" xr:uid="{E299F50F-A33D-4CE3-8444-5AD5AA78D008}"/>
    <hyperlink ref="I30" r:id="rId27" xr:uid="{5F13CD50-0059-48A3-A3FC-631027B11A4A}"/>
    <hyperlink ref="I31" r:id="rId28" xr:uid="{E70768FD-B875-4745-A53F-D7839CA87C6C}"/>
    <hyperlink ref="I32" r:id="rId29" xr:uid="{13449C15-D8DA-4662-A24F-DE0AC061D125}"/>
    <hyperlink ref="I33" r:id="rId30" xr:uid="{8B420949-35FF-49F9-B90B-7C80F651A1C6}"/>
    <hyperlink ref="I34" r:id="rId31" xr:uid="{BB4FB2A3-F094-481C-B51C-7AD07802D669}"/>
    <hyperlink ref="I35" r:id="rId32" xr:uid="{AA06D6BE-E1F5-42BC-A8D4-BB7AF648251B}"/>
    <hyperlink ref="I36" r:id="rId33" xr:uid="{B8F3AC69-C10F-4973-9C55-2527ED7F6F43}"/>
    <hyperlink ref="I37" r:id="rId34" xr:uid="{B43BE06B-7A57-4F63-A06F-56C61C28BD53}"/>
    <hyperlink ref="I38" r:id="rId35" xr:uid="{F606DE63-5C40-4B0F-940B-4524DF268F37}"/>
    <hyperlink ref="I39" r:id="rId36" xr:uid="{5D5833FD-E5D1-4B52-9E49-66B18A1E7EA2}"/>
    <hyperlink ref="I40" r:id="rId37" xr:uid="{8BD87D82-8EC0-425C-BFAC-C2657C491589}"/>
    <hyperlink ref="I41" r:id="rId38" xr:uid="{1C57452B-CB8A-45E3-A225-92EF4B913472}"/>
    <hyperlink ref="I42" r:id="rId39" xr:uid="{3197C1C6-D787-4A51-976C-026ECB2BE948}"/>
    <hyperlink ref="I43" r:id="rId40" xr:uid="{CF0FB891-2325-4DFC-A6FB-FF49EEED17A3}"/>
    <hyperlink ref="I47" r:id="rId41" xr:uid="{4D869AE2-0873-4810-9962-C99893F1886D}"/>
    <hyperlink ref="I48" r:id="rId42" xr:uid="{5459C6A0-09F5-4DE4-A617-627A6E2FC613}"/>
    <hyperlink ref="I49" r:id="rId43" xr:uid="{A1C7D7DC-8A9B-4DCD-95E7-A618BD4428DE}"/>
    <hyperlink ref="I50" r:id="rId44" xr:uid="{928499B0-E567-493D-8A84-D5320B2D5A5B}"/>
    <hyperlink ref="I51" r:id="rId45" xr:uid="{809FC990-9DDF-413C-A197-D5195873AB27}"/>
    <hyperlink ref="I52" r:id="rId46" xr:uid="{6C864022-3C4C-4F32-AC82-18280C69D719}"/>
    <hyperlink ref="I53" r:id="rId47" xr:uid="{47B773DB-3985-4368-86C0-A92D38C65626}"/>
    <hyperlink ref="I54" r:id="rId48" xr:uid="{4359638F-4B53-4917-AC42-05D25F5C706B}"/>
    <hyperlink ref="I55" r:id="rId49" xr:uid="{094AA59F-8349-425B-A4F1-4219E1BBEBA5}"/>
    <hyperlink ref="I56" r:id="rId50" xr:uid="{FBAD6ABC-005B-4D5A-B715-E9C5EFA83B99}"/>
    <hyperlink ref="I57" r:id="rId51" xr:uid="{00E71F31-2DF8-4169-AC9F-D3591EA726E6}"/>
    <hyperlink ref="I58" r:id="rId52" xr:uid="{C18BB963-D3D1-481A-A083-5FBE6323C15D}"/>
    <hyperlink ref="I59" r:id="rId53" xr:uid="{BF106697-66FF-4B3A-B4C3-5A9D3C2F6675}"/>
    <hyperlink ref="I60" r:id="rId54" xr:uid="{F7C392C4-E730-4D04-986A-0D6A2C6D04E9}"/>
    <hyperlink ref="I61" r:id="rId55" xr:uid="{B32B666F-C7D9-4ADF-9345-F68BBCF60F8E}"/>
    <hyperlink ref="I62" r:id="rId56" xr:uid="{D809D743-2259-4C8A-98B4-D0F07384DB38}"/>
    <hyperlink ref="I63" r:id="rId57" xr:uid="{E135F400-BDCF-4490-B2D9-C7B92BEE8183}"/>
    <hyperlink ref="I64" r:id="rId58" xr:uid="{F377E12C-8FC3-472F-BBBD-56D37CF0BDB4}"/>
    <hyperlink ref="I65" r:id="rId59" xr:uid="{63712280-6C2B-4FFB-8F69-367431D7F4F0}"/>
    <hyperlink ref="I66" r:id="rId60" xr:uid="{F5E285D2-B1BC-46A6-86E1-1D544F43C43B}"/>
    <hyperlink ref="I67" r:id="rId61" xr:uid="{7A34A249-BE6C-4964-9581-3819A8A999A1}"/>
    <hyperlink ref="I68" r:id="rId62" xr:uid="{7A2B0F5A-555A-4298-A021-9C554649421B}"/>
    <hyperlink ref="I69" r:id="rId63" xr:uid="{415B265A-CF9F-477C-AD3D-5FEF51B4023F}"/>
    <hyperlink ref="I70" r:id="rId64" xr:uid="{50391F90-8F90-4A1C-ADAE-D8CB72E3F3C8}"/>
    <hyperlink ref="I74" r:id="rId65" xr:uid="{DA6D23BF-F717-4E97-B4B4-A3F230DD1214}"/>
    <hyperlink ref="I75" r:id="rId66" xr:uid="{54B528E5-1947-4E88-80E8-53A561250244}"/>
    <hyperlink ref="I76" r:id="rId67" xr:uid="{A071D782-0784-4D22-B191-B7DD5CAB0BD6}"/>
    <hyperlink ref="I77" r:id="rId68" xr:uid="{808B1C56-1664-4C7A-94D9-CE03805CB8B4}"/>
    <hyperlink ref="I78" r:id="rId69" xr:uid="{6ED7132A-2193-4862-96D0-F1D2C8AB397E}"/>
    <hyperlink ref="I79" r:id="rId70" xr:uid="{716F0279-0279-4D35-A23A-A7638167FAE2}"/>
    <hyperlink ref="I80" r:id="rId71" xr:uid="{72800921-AF13-4AF8-AC33-558A3661D1C5}"/>
    <hyperlink ref="I81" r:id="rId72" xr:uid="{BDA736CB-BE46-456A-9CE4-E92D1E57DD5E}"/>
    <hyperlink ref="I82" r:id="rId73" xr:uid="{C97E036F-329B-4D76-81B2-AE9DD3A766BB}"/>
    <hyperlink ref="I83" r:id="rId74" xr:uid="{CCD5FC41-8DEB-4A51-B596-F11E9345A1E3}"/>
    <hyperlink ref="I87" r:id="rId75" xr:uid="{353BC21B-4AE8-432C-8C69-E88F24D93777}"/>
    <hyperlink ref="I88" r:id="rId76" xr:uid="{C8F8F1DA-592D-4C35-AB15-B9CAFBC9BABB}"/>
    <hyperlink ref="I89" r:id="rId77" xr:uid="{704D1A55-BA64-480B-BDC9-565843E96769}"/>
    <hyperlink ref="I90" r:id="rId78" xr:uid="{86171D43-C95D-4B2E-8095-EBC00EE536AD}"/>
    <hyperlink ref="I94" r:id="rId79" xr:uid="{71AAD4DA-1B3A-4690-BA60-71881BFA3D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2730-7DAC-4B7D-9D28-920691CFC75D}">
  <sheetPr codeName="Sheet2"/>
  <dimension ref="A1:K166"/>
  <sheetViews>
    <sheetView showGridLines="0" tabSelected="1" topLeftCell="A66" workbookViewId="0">
      <selection activeCell="K86" sqref="K86"/>
    </sheetView>
  </sheetViews>
  <sheetFormatPr defaultColWidth="8.28515625" defaultRowHeight="15" x14ac:dyDescent="0.25"/>
  <cols>
    <col min="1" max="1" width="56.5703125" style="1" customWidth="1"/>
    <col min="2" max="2" width="24.5703125" style="77" customWidth="1"/>
    <col min="3" max="5" width="14.5703125" style="1" customWidth="1"/>
    <col min="6" max="6" width="14.85546875" style="1" bestFit="1" customWidth="1"/>
    <col min="7" max="7" width="14.5703125" style="1" customWidth="1"/>
    <col min="8" max="8" width="17.28515625" style="1" bestFit="1" customWidth="1"/>
    <col min="9" max="9" width="16.7109375" style="1" customWidth="1"/>
    <col min="10" max="16384" width="8.28515625" style="1"/>
  </cols>
  <sheetData>
    <row r="1" spans="1:10" ht="15.75" x14ac:dyDescent="0.25">
      <c r="A1" s="2" t="s">
        <v>51</v>
      </c>
      <c r="B1" s="79"/>
      <c r="C1" s="80"/>
      <c r="D1" s="80"/>
      <c r="E1" s="79"/>
      <c r="F1" s="80"/>
      <c r="G1" s="80"/>
      <c r="H1" s="80"/>
      <c r="I1" s="80"/>
    </row>
    <row r="2" spans="1:10" x14ac:dyDescent="0.25">
      <c r="A2" s="6" t="s">
        <v>1</v>
      </c>
      <c r="B2" s="81" t="s">
        <v>52</v>
      </c>
      <c r="C2" s="81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258</v>
      </c>
    </row>
    <row r="3" spans="1:10" x14ac:dyDescent="0.25">
      <c r="A3" s="25" t="s">
        <v>53</v>
      </c>
      <c r="B3" s="79"/>
      <c r="C3" s="80"/>
      <c r="D3" s="80"/>
      <c r="E3" s="79"/>
      <c r="F3" s="83"/>
      <c r="G3" s="83"/>
      <c r="H3" s="83"/>
    </row>
    <row r="4" spans="1:10" x14ac:dyDescent="0.25">
      <c r="A4" s="29" t="s">
        <v>54</v>
      </c>
      <c r="B4" s="43" t="s">
        <v>55</v>
      </c>
      <c r="C4" s="13">
        <v>42853</v>
      </c>
      <c r="D4" s="18">
        <v>3.55</v>
      </c>
      <c r="E4" s="13">
        <v>46508</v>
      </c>
      <c r="F4" s="15">
        <v>1490</v>
      </c>
      <c r="G4" s="48">
        <v>0</v>
      </c>
      <c r="H4" s="48">
        <v>1490</v>
      </c>
      <c r="I4" s="87" t="s">
        <v>259</v>
      </c>
      <c r="J4" s="86"/>
    </row>
    <row r="5" spans="1:10" x14ac:dyDescent="0.25">
      <c r="A5" s="29" t="s">
        <v>54</v>
      </c>
      <c r="B5" s="43" t="s">
        <v>68</v>
      </c>
      <c r="C5" s="13">
        <v>43559</v>
      </c>
      <c r="D5" s="18">
        <v>3.5000000000000004</v>
      </c>
      <c r="E5" s="13">
        <v>47209</v>
      </c>
      <c r="F5" s="15">
        <v>488.23399999999998</v>
      </c>
      <c r="G5" s="48">
        <v>0</v>
      </c>
      <c r="H5" s="48">
        <v>488.23399999999998</v>
      </c>
      <c r="I5" s="87" t="s">
        <v>259</v>
      </c>
      <c r="J5" s="86"/>
    </row>
    <row r="6" spans="1:10" x14ac:dyDescent="0.25">
      <c r="A6" s="29" t="s">
        <v>54</v>
      </c>
      <c r="B6" s="43" t="s">
        <v>69</v>
      </c>
      <c r="C6" s="13">
        <v>43741</v>
      </c>
      <c r="D6" s="18">
        <v>2.75</v>
      </c>
      <c r="E6" s="13">
        <v>47423</v>
      </c>
      <c r="F6" s="15">
        <v>992.93600000000004</v>
      </c>
      <c r="G6" s="48">
        <v>0</v>
      </c>
      <c r="H6" s="48">
        <v>992.93600000000004</v>
      </c>
      <c r="I6" s="87" t="s">
        <v>259</v>
      </c>
      <c r="J6" s="86"/>
    </row>
    <row r="7" spans="1:10" x14ac:dyDescent="0.25">
      <c r="A7" s="29" t="s">
        <v>54</v>
      </c>
      <c r="B7" s="43" t="s">
        <v>70</v>
      </c>
      <c r="C7" s="13">
        <v>43963</v>
      </c>
      <c r="D7" s="18">
        <v>2.25</v>
      </c>
      <c r="E7" s="13">
        <v>47635</v>
      </c>
      <c r="F7" s="15">
        <v>1758.8610000000001</v>
      </c>
      <c r="G7" s="48">
        <v>0</v>
      </c>
      <c r="H7" s="48">
        <v>1758.8610000000001</v>
      </c>
      <c r="I7" s="87" t="s">
        <v>259</v>
      </c>
      <c r="J7" s="86"/>
    </row>
    <row r="8" spans="1:10" x14ac:dyDescent="0.25">
      <c r="A8" s="29" t="s">
        <v>54</v>
      </c>
      <c r="B8" s="43" t="s">
        <v>71</v>
      </c>
      <c r="C8" s="13">
        <v>44355</v>
      </c>
      <c r="D8" s="18">
        <v>1.9</v>
      </c>
      <c r="E8" s="13">
        <v>46919</v>
      </c>
      <c r="F8" s="15">
        <v>1500</v>
      </c>
      <c r="G8" s="48">
        <v>0</v>
      </c>
      <c r="H8" s="48">
        <v>1500</v>
      </c>
      <c r="I8" s="87" t="s">
        <v>259</v>
      </c>
      <c r="J8" s="86"/>
    </row>
    <row r="9" spans="1:10" x14ac:dyDescent="0.25">
      <c r="A9" s="29" t="s">
        <v>54</v>
      </c>
      <c r="B9" s="43" t="s">
        <v>72</v>
      </c>
      <c r="C9" s="13">
        <v>44543</v>
      </c>
      <c r="D9" s="18">
        <v>1.875</v>
      </c>
      <c r="E9" s="13">
        <v>46402</v>
      </c>
      <c r="F9" s="15">
        <v>1000</v>
      </c>
      <c r="G9" s="48">
        <v>1000</v>
      </c>
      <c r="H9" s="48">
        <v>0</v>
      </c>
      <c r="I9" s="87" t="s">
        <v>259</v>
      </c>
      <c r="J9" s="86"/>
    </row>
    <row r="10" spans="1:10" x14ac:dyDescent="0.25">
      <c r="A10" s="29" t="s">
        <v>54</v>
      </c>
      <c r="B10" s="43" t="s">
        <v>73</v>
      </c>
      <c r="C10" s="13">
        <v>44543</v>
      </c>
      <c r="D10" s="18">
        <v>2.44</v>
      </c>
      <c r="E10" s="13">
        <v>48228</v>
      </c>
      <c r="F10" s="15">
        <v>940.971</v>
      </c>
      <c r="G10" s="48">
        <v>0</v>
      </c>
      <c r="H10" s="48">
        <v>940.971</v>
      </c>
      <c r="I10" s="87" t="s">
        <v>259</v>
      </c>
      <c r="J10" s="86"/>
    </row>
    <row r="11" spans="1:10" x14ac:dyDescent="0.25">
      <c r="A11" s="29" t="s">
        <v>54</v>
      </c>
      <c r="B11" s="43" t="s">
        <v>74</v>
      </c>
      <c r="C11" s="13">
        <v>44543</v>
      </c>
      <c r="D11" s="18">
        <v>3</v>
      </c>
      <c r="E11" s="13">
        <v>55533</v>
      </c>
      <c r="F11" s="15">
        <v>424.00700000000001</v>
      </c>
      <c r="G11" s="48">
        <v>0</v>
      </c>
      <c r="H11" s="48">
        <v>424.00700000000001</v>
      </c>
      <c r="I11" s="87" t="s">
        <v>259</v>
      </c>
      <c r="J11" s="86"/>
    </row>
    <row r="12" spans="1:10" x14ac:dyDescent="0.25">
      <c r="A12" s="29" t="s">
        <v>54</v>
      </c>
      <c r="B12" s="43">
        <v>245625286</v>
      </c>
      <c r="C12" s="13">
        <v>44644</v>
      </c>
      <c r="D12" s="18">
        <v>4.3</v>
      </c>
      <c r="E12" s="13">
        <v>59254</v>
      </c>
      <c r="F12" s="15">
        <v>275</v>
      </c>
      <c r="G12" s="48">
        <v>0</v>
      </c>
      <c r="H12" s="48">
        <v>275</v>
      </c>
      <c r="I12" s="87" t="s">
        <v>259</v>
      </c>
      <c r="J12" s="86"/>
    </row>
    <row r="13" spans="1:10" x14ac:dyDescent="0.25">
      <c r="A13" s="29" t="s">
        <v>54</v>
      </c>
      <c r="B13" s="43" t="s">
        <v>77</v>
      </c>
      <c r="C13" s="13">
        <v>44733</v>
      </c>
      <c r="D13" s="18">
        <v>4.625</v>
      </c>
      <c r="E13" s="13">
        <v>46583</v>
      </c>
      <c r="F13" s="15">
        <v>1250</v>
      </c>
      <c r="G13" s="48">
        <v>0</v>
      </c>
      <c r="H13" s="48">
        <v>1250</v>
      </c>
      <c r="I13" s="87" t="s">
        <v>259</v>
      </c>
      <c r="J13" s="86"/>
    </row>
    <row r="14" spans="1:10" x14ac:dyDescent="0.25">
      <c r="A14" s="29" t="s">
        <v>54</v>
      </c>
      <c r="B14" s="43" t="s">
        <v>78</v>
      </c>
      <c r="C14" s="13">
        <v>44733</v>
      </c>
      <c r="D14" s="18">
        <v>5</v>
      </c>
      <c r="E14" s="13">
        <v>48410</v>
      </c>
      <c r="F14" s="15">
        <v>996.47400000000005</v>
      </c>
      <c r="G14" s="48">
        <v>0</v>
      </c>
      <c r="H14" s="48">
        <v>996.47400000000005</v>
      </c>
      <c r="I14" s="87" t="s">
        <v>259</v>
      </c>
      <c r="J14" s="86"/>
    </row>
    <row r="15" spans="1:10" x14ac:dyDescent="0.25">
      <c r="A15" s="29" t="s">
        <v>54</v>
      </c>
      <c r="B15" s="43" t="s">
        <v>240</v>
      </c>
      <c r="C15" s="13">
        <v>44823</v>
      </c>
      <c r="D15" s="18">
        <v>4.5999999999999996</v>
      </c>
      <c r="E15" s="13">
        <v>46631</v>
      </c>
      <c r="F15" s="15">
        <v>2000</v>
      </c>
      <c r="G15" s="48">
        <v>0</v>
      </c>
      <c r="H15" s="48">
        <v>2000</v>
      </c>
      <c r="I15" s="87" t="s">
        <v>259</v>
      </c>
      <c r="J15" s="86"/>
    </row>
    <row r="16" spans="1:10" x14ac:dyDescent="0.25">
      <c r="A16" s="29" t="s">
        <v>54</v>
      </c>
      <c r="B16" s="43" t="s">
        <v>79</v>
      </c>
      <c r="C16" s="13">
        <v>44967</v>
      </c>
      <c r="D16" s="18">
        <v>4.9000000000000004</v>
      </c>
      <c r="E16" s="13">
        <v>46811</v>
      </c>
      <c r="F16" s="15">
        <v>1250</v>
      </c>
      <c r="G16" s="48">
        <v>0</v>
      </c>
      <c r="H16" s="48">
        <v>1250</v>
      </c>
      <c r="I16" s="87" t="s">
        <v>259</v>
      </c>
      <c r="J16" s="86"/>
    </row>
    <row r="17" spans="1:10" x14ac:dyDescent="0.25">
      <c r="A17" s="29" t="s">
        <v>54</v>
      </c>
      <c r="B17" s="43" t="s">
        <v>80</v>
      </c>
      <c r="C17" s="13">
        <v>44967</v>
      </c>
      <c r="D17" s="18">
        <v>5</v>
      </c>
      <c r="E17" s="13">
        <v>47542</v>
      </c>
      <c r="F17" s="15">
        <v>600</v>
      </c>
      <c r="G17" s="48">
        <v>0</v>
      </c>
      <c r="H17" s="48">
        <v>600</v>
      </c>
      <c r="I17" s="87" t="s">
        <v>259</v>
      </c>
      <c r="J17" s="86"/>
    </row>
    <row r="18" spans="1:10" x14ac:dyDescent="0.25">
      <c r="A18" s="29" t="s">
        <v>54</v>
      </c>
      <c r="B18" s="43" t="s">
        <v>81</v>
      </c>
      <c r="C18" s="13">
        <v>44967</v>
      </c>
      <c r="D18" s="18">
        <v>5.0500000000000007</v>
      </c>
      <c r="E18" s="13">
        <v>48638</v>
      </c>
      <c r="F18" s="15">
        <v>1000</v>
      </c>
      <c r="G18" s="48">
        <v>0</v>
      </c>
      <c r="H18" s="48">
        <v>1000</v>
      </c>
      <c r="I18" s="87" t="s">
        <v>259</v>
      </c>
      <c r="J18" s="86"/>
    </row>
    <row r="19" spans="1:10" x14ac:dyDescent="0.25">
      <c r="A19" s="29" t="s">
        <v>54</v>
      </c>
      <c r="B19" s="43" t="s">
        <v>241</v>
      </c>
      <c r="C19" s="13">
        <v>44967</v>
      </c>
      <c r="D19" s="18">
        <v>5.25</v>
      </c>
      <c r="E19" s="13">
        <v>55943</v>
      </c>
      <c r="F19" s="15">
        <v>1013.16</v>
      </c>
      <c r="G19" s="48">
        <v>0</v>
      </c>
      <c r="H19" s="48">
        <v>1013.16</v>
      </c>
      <c r="I19" s="87" t="s">
        <v>259</v>
      </c>
      <c r="J19" s="86"/>
    </row>
    <row r="20" spans="1:10" x14ac:dyDescent="0.25">
      <c r="A20" s="65" t="s">
        <v>246</v>
      </c>
      <c r="B20" s="43" t="s">
        <v>82</v>
      </c>
      <c r="C20" s="13">
        <v>43801</v>
      </c>
      <c r="D20" s="18">
        <v>2.1999999999999997</v>
      </c>
      <c r="E20" s="13">
        <v>46358</v>
      </c>
      <c r="F20" s="15">
        <v>345.2</v>
      </c>
      <c r="G20" s="48">
        <v>345.2</v>
      </c>
      <c r="H20" s="48">
        <v>0</v>
      </c>
      <c r="I20" s="87" t="s">
        <v>259</v>
      </c>
      <c r="J20" s="86"/>
    </row>
    <row r="21" spans="1:10" x14ac:dyDescent="0.25">
      <c r="A21" s="29" t="s">
        <v>54</v>
      </c>
      <c r="B21" s="43" t="s">
        <v>83</v>
      </c>
      <c r="C21" s="13">
        <v>45320</v>
      </c>
      <c r="D21" s="18">
        <v>4.9000000000000004</v>
      </c>
      <c r="E21" s="13">
        <v>47192</v>
      </c>
      <c r="F21" s="15">
        <v>900</v>
      </c>
      <c r="G21" s="48">
        <v>0</v>
      </c>
      <c r="H21" s="48">
        <v>900</v>
      </c>
      <c r="I21" s="87" t="s">
        <v>259</v>
      </c>
      <c r="J21" s="86"/>
    </row>
    <row r="22" spans="1:10" x14ac:dyDescent="0.25">
      <c r="A22" s="29" t="s">
        <v>54</v>
      </c>
      <c r="B22" s="43" t="s">
        <v>84</v>
      </c>
      <c r="C22" s="13">
        <v>45320</v>
      </c>
      <c r="D22" s="18">
        <v>5.25</v>
      </c>
      <c r="E22" s="13">
        <v>49018</v>
      </c>
      <c r="F22" s="15">
        <v>1100</v>
      </c>
      <c r="G22" s="48">
        <v>0</v>
      </c>
      <c r="H22" s="48">
        <v>1100</v>
      </c>
      <c r="I22" s="87" t="s">
        <v>259</v>
      </c>
      <c r="J22" s="86"/>
    </row>
    <row r="23" spans="1:10" x14ac:dyDescent="0.25">
      <c r="A23" s="29" t="s">
        <v>54</v>
      </c>
      <c r="B23" s="43" t="s">
        <v>85</v>
      </c>
      <c r="C23" s="13">
        <v>45320</v>
      </c>
      <c r="D23" s="18">
        <v>5.55</v>
      </c>
      <c r="E23" s="13">
        <v>56323</v>
      </c>
      <c r="F23" s="15">
        <v>800</v>
      </c>
      <c r="G23" s="48">
        <v>0</v>
      </c>
      <c r="H23" s="48">
        <v>800</v>
      </c>
      <c r="I23" s="87" t="s">
        <v>259</v>
      </c>
      <c r="J23" s="86"/>
    </row>
    <row r="24" spans="1:10" x14ac:dyDescent="0.25">
      <c r="A24" s="29" t="s">
        <v>54</v>
      </c>
      <c r="B24" s="43" t="s">
        <v>88</v>
      </c>
      <c r="C24" s="13">
        <v>45358</v>
      </c>
      <c r="D24" s="18">
        <v>4.8500000000000005</v>
      </c>
      <c r="E24" s="13">
        <v>47968</v>
      </c>
      <c r="F24" s="15">
        <v>719.10053241999992</v>
      </c>
      <c r="G24" s="48">
        <v>0</v>
      </c>
      <c r="H24" s="48">
        <v>719.10053241999992</v>
      </c>
      <c r="I24" s="87" t="s">
        <v>259</v>
      </c>
      <c r="J24" s="86"/>
    </row>
    <row r="25" spans="1:10" x14ac:dyDescent="0.25">
      <c r="A25" s="29" t="s">
        <v>54</v>
      </c>
      <c r="B25" s="43" t="s">
        <v>95</v>
      </c>
      <c r="C25" s="13">
        <v>45692</v>
      </c>
      <c r="D25" s="18">
        <v>4.8500000000000005</v>
      </c>
      <c r="E25" s="13">
        <v>46787</v>
      </c>
      <c r="F25" s="15">
        <v>1000</v>
      </c>
      <c r="G25" s="48">
        <v>0</v>
      </c>
      <c r="H25" s="48">
        <v>1000</v>
      </c>
      <c r="I25" s="87" t="s">
        <v>259</v>
      </c>
      <c r="J25" s="86"/>
    </row>
    <row r="26" spans="1:10" x14ac:dyDescent="0.25">
      <c r="A26" s="29" t="s">
        <v>54</v>
      </c>
      <c r="B26" s="43" t="s">
        <v>96</v>
      </c>
      <c r="C26" s="13">
        <v>45692</v>
      </c>
      <c r="D26" s="18">
        <v>5.0500000000000007</v>
      </c>
      <c r="E26" s="13">
        <v>47557</v>
      </c>
      <c r="F26" s="15">
        <v>1000</v>
      </c>
      <c r="G26" s="48">
        <v>0</v>
      </c>
      <c r="H26" s="48">
        <v>1000</v>
      </c>
      <c r="I26" s="87" t="s">
        <v>259</v>
      </c>
      <c r="J26" s="86"/>
    </row>
    <row r="27" spans="1:10" x14ac:dyDescent="0.25">
      <c r="A27" s="29" t="s">
        <v>54</v>
      </c>
      <c r="B27" s="43" t="s">
        <v>97</v>
      </c>
      <c r="C27" s="13">
        <v>45692</v>
      </c>
      <c r="D27" s="18">
        <v>5.3</v>
      </c>
      <c r="E27" s="13">
        <v>48288</v>
      </c>
      <c r="F27" s="15">
        <v>750</v>
      </c>
      <c r="G27" s="48">
        <v>0</v>
      </c>
      <c r="H27" s="48">
        <v>750</v>
      </c>
      <c r="I27" s="87" t="s">
        <v>259</v>
      </c>
      <c r="J27" s="86"/>
    </row>
    <row r="28" spans="1:10" x14ac:dyDescent="0.25">
      <c r="A28" s="29" t="s">
        <v>54</v>
      </c>
      <c r="B28" s="43" t="s">
        <v>98</v>
      </c>
      <c r="C28" s="13">
        <v>45692</v>
      </c>
      <c r="D28" s="18">
        <v>5.45</v>
      </c>
      <c r="E28" s="13">
        <v>49383</v>
      </c>
      <c r="F28" s="15">
        <v>1000</v>
      </c>
      <c r="G28" s="48">
        <v>0</v>
      </c>
      <c r="H28" s="48">
        <v>1000</v>
      </c>
      <c r="I28" s="87" t="s">
        <v>259</v>
      </c>
      <c r="J28" s="86"/>
    </row>
    <row r="29" spans="1:10" x14ac:dyDescent="0.25">
      <c r="A29" s="29" t="s">
        <v>54</v>
      </c>
      <c r="B29" s="43" t="s">
        <v>99</v>
      </c>
      <c r="C29" s="13">
        <v>45692</v>
      </c>
      <c r="D29" s="18">
        <v>5.8999999999999995</v>
      </c>
      <c r="E29" s="13">
        <v>56688</v>
      </c>
      <c r="F29" s="15">
        <v>750</v>
      </c>
      <c r="G29" s="48">
        <v>0</v>
      </c>
      <c r="H29" s="48">
        <v>750</v>
      </c>
      <c r="I29" s="87" t="s">
        <v>259</v>
      </c>
      <c r="J29" s="86"/>
    </row>
    <row r="30" spans="1:10" x14ac:dyDescent="0.25">
      <c r="A30" s="29" t="s">
        <v>54</v>
      </c>
      <c r="B30" s="43" t="s">
        <v>100</v>
      </c>
      <c r="C30" s="13">
        <v>45692</v>
      </c>
      <c r="D30" s="18" t="s">
        <v>9</v>
      </c>
      <c r="E30" s="13">
        <v>46787</v>
      </c>
      <c r="F30" s="15">
        <v>500</v>
      </c>
      <c r="G30" s="48">
        <v>0</v>
      </c>
      <c r="H30" s="48">
        <v>500</v>
      </c>
      <c r="I30" s="87" t="s">
        <v>259</v>
      </c>
      <c r="J30" s="86"/>
    </row>
    <row r="31" spans="1:10" x14ac:dyDescent="0.25">
      <c r="A31" s="65" t="s">
        <v>247</v>
      </c>
      <c r="B31" s="43" t="s">
        <v>106</v>
      </c>
      <c r="C31" s="13">
        <v>45820</v>
      </c>
      <c r="D31" s="18">
        <v>4.67</v>
      </c>
      <c r="E31" s="13">
        <v>49472</v>
      </c>
      <c r="F31" s="15">
        <v>1006.7381867400001</v>
      </c>
      <c r="G31" s="48">
        <v>0</v>
      </c>
      <c r="H31" s="48">
        <v>1006.7381867400001</v>
      </c>
      <c r="I31" s="87" t="s">
        <v>259</v>
      </c>
      <c r="J31" s="86"/>
    </row>
    <row r="32" spans="1:10" x14ac:dyDescent="0.25">
      <c r="A32" s="65" t="s">
        <v>247</v>
      </c>
      <c r="B32" s="43" t="s">
        <v>107</v>
      </c>
      <c r="C32" s="13">
        <v>45820</v>
      </c>
      <c r="D32" s="18">
        <v>3.83</v>
      </c>
      <c r="E32" s="13">
        <v>47646</v>
      </c>
      <c r="F32" s="15">
        <v>433.92068875000001</v>
      </c>
      <c r="G32" s="48">
        <v>0</v>
      </c>
      <c r="H32" s="48">
        <v>433.92068875000001</v>
      </c>
      <c r="I32" s="87" t="s">
        <v>259</v>
      </c>
      <c r="J32" s="86"/>
    </row>
    <row r="33" spans="1:10" x14ac:dyDescent="0.25">
      <c r="A33" s="29" t="s">
        <v>54</v>
      </c>
      <c r="B33" s="43" t="s">
        <v>110</v>
      </c>
      <c r="C33" s="13">
        <v>46058</v>
      </c>
      <c r="D33" s="18">
        <v>4.3999999999999995</v>
      </c>
      <c r="E33" s="13">
        <v>47908</v>
      </c>
      <c r="F33" s="15">
        <v>700</v>
      </c>
      <c r="G33" s="48">
        <v>0</v>
      </c>
      <c r="H33" s="48">
        <v>700</v>
      </c>
      <c r="I33" s="87" t="s">
        <v>259</v>
      </c>
      <c r="J33" s="86"/>
    </row>
    <row r="34" spans="1:10" x14ac:dyDescent="0.25">
      <c r="A34" s="29" t="s">
        <v>54</v>
      </c>
      <c r="B34" s="43" t="s">
        <v>111</v>
      </c>
      <c r="C34" s="13">
        <v>46058</v>
      </c>
      <c r="D34" s="18">
        <v>5.8500000000000005</v>
      </c>
      <c r="E34" s="13">
        <v>57040</v>
      </c>
      <c r="F34" s="15">
        <v>600</v>
      </c>
      <c r="G34" s="48">
        <v>0</v>
      </c>
      <c r="H34" s="48">
        <v>600</v>
      </c>
      <c r="I34" s="87" t="s">
        <v>259</v>
      </c>
      <c r="J34" s="86"/>
    </row>
    <row r="35" spans="1:10" x14ac:dyDescent="0.25">
      <c r="A35" s="25"/>
      <c r="B35" s="56" t="s">
        <v>121</v>
      </c>
      <c r="C35" s="49"/>
      <c r="D35" s="50"/>
      <c r="E35" s="49"/>
      <c r="F35" s="24">
        <f>SUM(F4:F34)</f>
        <v>28584.602407910003</v>
      </c>
      <c r="G35" s="24">
        <f t="shared" ref="G35:H35" si="0">SUM(G4:G34)</f>
        <v>1345.2</v>
      </c>
      <c r="H35" s="24">
        <f t="shared" si="0"/>
        <v>27239.402407910002</v>
      </c>
      <c r="I35" s="22"/>
      <c r="J35" s="86"/>
    </row>
    <row r="36" spans="1:10" x14ac:dyDescent="0.25">
      <c r="A36" s="25"/>
      <c r="B36" s="56"/>
      <c r="C36" s="49"/>
      <c r="D36" s="50"/>
      <c r="E36" s="49"/>
      <c r="F36" s="31"/>
      <c r="G36" s="31"/>
      <c r="H36" s="31"/>
      <c r="I36" s="22"/>
      <c r="J36" s="80"/>
    </row>
    <row r="37" spans="1:10" x14ac:dyDescent="0.25">
      <c r="A37" s="25" t="s">
        <v>242</v>
      </c>
      <c r="B37" s="56"/>
      <c r="C37" s="49"/>
      <c r="D37" s="50"/>
      <c r="E37" s="49"/>
      <c r="F37" s="31"/>
      <c r="G37" s="31"/>
      <c r="H37" s="31"/>
      <c r="I37" s="22"/>
      <c r="J37" s="86"/>
    </row>
    <row r="38" spans="1:10" x14ac:dyDescent="0.25">
      <c r="A38" s="75" t="s">
        <v>58</v>
      </c>
      <c r="B38" s="43" t="s">
        <v>59</v>
      </c>
      <c r="C38" s="13">
        <v>38973</v>
      </c>
      <c r="D38" s="18" t="s">
        <v>9</v>
      </c>
      <c r="E38" s="13">
        <v>60906</v>
      </c>
      <c r="F38" s="15">
        <v>318.96300000000002</v>
      </c>
      <c r="G38" s="48">
        <v>0</v>
      </c>
      <c r="H38" s="48">
        <v>318.96300000000002</v>
      </c>
      <c r="I38" s="87" t="s">
        <v>259</v>
      </c>
      <c r="J38" s="86"/>
    </row>
    <row r="39" spans="1:10" x14ac:dyDescent="0.25">
      <c r="A39" s="75" t="s">
        <v>60</v>
      </c>
      <c r="B39" s="43" t="s">
        <v>61</v>
      </c>
      <c r="C39" s="13">
        <v>39248</v>
      </c>
      <c r="D39" s="18" t="s">
        <v>9</v>
      </c>
      <c r="E39" s="13">
        <v>61163</v>
      </c>
      <c r="F39" s="15">
        <v>311.99299999999999</v>
      </c>
      <c r="G39" s="48">
        <v>0</v>
      </c>
      <c r="H39" s="48">
        <v>311.99299999999999</v>
      </c>
      <c r="I39" s="87" t="s">
        <v>259</v>
      </c>
      <c r="J39" s="86"/>
    </row>
    <row r="40" spans="1:10" x14ac:dyDescent="0.25">
      <c r="A40" s="75" t="s">
        <v>56</v>
      </c>
      <c r="B40" s="43" t="s">
        <v>57</v>
      </c>
      <c r="C40" s="13">
        <v>43007</v>
      </c>
      <c r="D40" s="18">
        <v>5.1100000000000003</v>
      </c>
      <c r="E40" s="13">
        <v>57617</v>
      </c>
      <c r="F40" s="15">
        <v>755</v>
      </c>
      <c r="G40" s="48">
        <v>0</v>
      </c>
      <c r="H40" s="48">
        <v>755</v>
      </c>
      <c r="I40" s="79" t="s">
        <v>260</v>
      </c>
      <c r="J40" s="80"/>
    </row>
    <row r="41" spans="1:10" x14ac:dyDescent="0.25">
      <c r="A41" s="75" t="s">
        <v>62</v>
      </c>
      <c r="B41" s="43" t="s">
        <v>63</v>
      </c>
      <c r="C41" s="13">
        <v>43041</v>
      </c>
      <c r="D41" s="18">
        <v>4.8</v>
      </c>
      <c r="E41" s="13">
        <v>64985</v>
      </c>
      <c r="F41" s="15">
        <v>550</v>
      </c>
      <c r="G41" s="48">
        <v>0</v>
      </c>
      <c r="H41" s="48">
        <v>550</v>
      </c>
      <c r="I41" s="87" t="s">
        <v>259</v>
      </c>
      <c r="J41" s="86"/>
    </row>
    <row r="42" spans="1:10" x14ac:dyDescent="0.25">
      <c r="A42" s="75" t="s">
        <v>64</v>
      </c>
      <c r="B42" s="43" t="s">
        <v>65</v>
      </c>
      <c r="C42" s="13">
        <v>43539</v>
      </c>
      <c r="D42" s="18">
        <v>5.65</v>
      </c>
      <c r="E42" s="13">
        <v>65440</v>
      </c>
      <c r="F42" s="15">
        <v>687.5</v>
      </c>
      <c r="G42" s="48">
        <v>0</v>
      </c>
      <c r="H42" s="48">
        <v>687.5</v>
      </c>
      <c r="I42" s="87" t="s">
        <v>259</v>
      </c>
      <c r="J42" s="86"/>
    </row>
    <row r="43" spans="1:10" x14ac:dyDescent="0.25">
      <c r="A43" s="75" t="s">
        <v>66</v>
      </c>
      <c r="B43" s="43" t="s">
        <v>67</v>
      </c>
      <c r="C43" s="13">
        <v>43559</v>
      </c>
      <c r="D43" s="18">
        <v>5.65</v>
      </c>
      <c r="E43" s="13">
        <v>65501</v>
      </c>
      <c r="F43" s="15">
        <v>500</v>
      </c>
      <c r="G43" s="48">
        <v>0</v>
      </c>
      <c r="H43" s="48">
        <v>500</v>
      </c>
      <c r="I43" s="87" t="s">
        <v>259</v>
      </c>
      <c r="J43" s="86"/>
    </row>
    <row r="44" spans="1:10" x14ac:dyDescent="0.25">
      <c r="A44" s="75" t="s">
        <v>75</v>
      </c>
      <c r="B44" s="43" t="s">
        <v>76</v>
      </c>
      <c r="C44" s="13">
        <v>44544</v>
      </c>
      <c r="D44" s="18">
        <v>3.8</v>
      </c>
      <c r="E44" s="13">
        <v>66550</v>
      </c>
      <c r="F44" s="15">
        <v>600</v>
      </c>
      <c r="G44" s="48">
        <v>0</v>
      </c>
      <c r="H44" s="48">
        <v>600</v>
      </c>
      <c r="I44" s="87" t="s">
        <v>259</v>
      </c>
      <c r="J44" s="86"/>
    </row>
    <row r="45" spans="1:10" x14ac:dyDescent="0.25">
      <c r="A45" s="75" t="s">
        <v>86</v>
      </c>
      <c r="B45" s="43" t="s">
        <v>87</v>
      </c>
      <c r="C45" s="13">
        <v>45352</v>
      </c>
      <c r="D45" s="18" t="s">
        <v>9</v>
      </c>
      <c r="E45" s="13">
        <v>56493</v>
      </c>
      <c r="F45" s="15">
        <v>1000</v>
      </c>
      <c r="G45" s="48">
        <v>0</v>
      </c>
      <c r="H45" s="48">
        <v>1000</v>
      </c>
      <c r="I45" s="87" t="s">
        <v>259</v>
      </c>
      <c r="J45" s="86"/>
    </row>
    <row r="46" spans="1:10" x14ac:dyDescent="0.25">
      <c r="A46" s="75" t="s">
        <v>91</v>
      </c>
      <c r="B46" s="43" t="s">
        <v>92</v>
      </c>
      <c r="C46" s="13">
        <v>45450</v>
      </c>
      <c r="D46" s="18" t="s">
        <v>9</v>
      </c>
      <c r="E46" s="13">
        <v>56415</v>
      </c>
      <c r="F46" s="15">
        <v>1200</v>
      </c>
      <c r="G46" s="48">
        <v>0</v>
      </c>
      <c r="H46" s="48">
        <v>1200</v>
      </c>
      <c r="I46" s="87" t="s">
        <v>259</v>
      </c>
      <c r="J46" s="86"/>
    </row>
    <row r="47" spans="1:10" x14ac:dyDescent="0.25">
      <c r="A47" s="75" t="s">
        <v>248</v>
      </c>
      <c r="B47" s="43" t="s">
        <v>101</v>
      </c>
      <c r="C47" s="13">
        <v>45694</v>
      </c>
      <c r="D47" s="18">
        <v>6.375</v>
      </c>
      <c r="E47" s="13">
        <v>56841</v>
      </c>
      <c r="F47" s="15">
        <v>1500</v>
      </c>
      <c r="G47" s="48">
        <v>0</v>
      </c>
      <c r="H47" s="48">
        <v>1500</v>
      </c>
      <c r="I47" s="87" t="s">
        <v>259</v>
      </c>
      <c r="J47" s="86"/>
    </row>
    <row r="48" spans="1:10" x14ac:dyDescent="0.25">
      <c r="A48" s="75" t="s">
        <v>249</v>
      </c>
      <c r="B48" s="43" t="s">
        <v>102</v>
      </c>
      <c r="C48" s="13">
        <v>45694</v>
      </c>
      <c r="D48" s="18">
        <v>6.5</v>
      </c>
      <c r="E48" s="13">
        <v>56841</v>
      </c>
      <c r="F48" s="15">
        <v>1000</v>
      </c>
      <c r="G48" s="48">
        <v>0</v>
      </c>
      <c r="H48" s="48">
        <v>1000</v>
      </c>
      <c r="I48" s="87" t="s">
        <v>259</v>
      </c>
      <c r="J48" s="86"/>
    </row>
    <row r="49" spans="1:10" x14ac:dyDescent="0.25">
      <c r="A49" s="75" t="s">
        <v>250</v>
      </c>
      <c r="B49" s="43" t="s">
        <v>103</v>
      </c>
      <c r="C49" s="13">
        <v>45792</v>
      </c>
      <c r="D49" s="18">
        <v>6.5</v>
      </c>
      <c r="E49" s="13">
        <v>67724</v>
      </c>
      <c r="F49" s="15">
        <v>875</v>
      </c>
      <c r="G49" s="48">
        <v>0</v>
      </c>
      <c r="H49" s="48">
        <v>875</v>
      </c>
      <c r="I49" s="87" t="s">
        <v>259</v>
      </c>
      <c r="J49" s="86"/>
    </row>
    <row r="50" spans="1:10" x14ac:dyDescent="0.25">
      <c r="A50" s="65" t="s">
        <v>253</v>
      </c>
      <c r="B50" s="43" t="s">
        <v>114</v>
      </c>
      <c r="C50" s="13">
        <v>46079</v>
      </c>
      <c r="D50" s="18">
        <v>4.2</v>
      </c>
      <c r="E50" s="13">
        <v>57036</v>
      </c>
      <c r="F50" s="15">
        <v>1156.5</v>
      </c>
      <c r="G50" s="48">
        <v>0</v>
      </c>
      <c r="H50" s="48">
        <v>1156.5</v>
      </c>
      <c r="I50" s="87" t="s">
        <v>259</v>
      </c>
      <c r="J50" s="86"/>
    </row>
    <row r="51" spans="1:10" x14ac:dyDescent="0.25">
      <c r="A51" s="65" t="s">
        <v>254</v>
      </c>
      <c r="B51" s="43" t="s">
        <v>115</v>
      </c>
      <c r="C51" s="13">
        <v>46079</v>
      </c>
      <c r="D51" s="18">
        <v>4.75</v>
      </c>
      <c r="E51" s="13">
        <v>57036</v>
      </c>
      <c r="F51" s="15">
        <v>867.375</v>
      </c>
      <c r="G51" s="48">
        <v>0</v>
      </c>
      <c r="H51" s="48">
        <v>867.375</v>
      </c>
      <c r="I51" s="87" t="s">
        <v>259</v>
      </c>
      <c r="J51" s="86"/>
    </row>
    <row r="52" spans="1:10" x14ac:dyDescent="0.25">
      <c r="A52" s="65" t="s">
        <v>255</v>
      </c>
      <c r="B52" s="43" t="s">
        <v>120</v>
      </c>
      <c r="C52" s="13">
        <v>46101</v>
      </c>
      <c r="D52" s="18">
        <v>6.5</v>
      </c>
      <c r="E52" s="13">
        <v>68042</v>
      </c>
      <c r="F52" s="15">
        <v>600</v>
      </c>
      <c r="G52" s="48">
        <v>0</v>
      </c>
      <c r="H52" s="48">
        <v>600</v>
      </c>
      <c r="I52" s="87" t="s">
        <v>259</v>
      </c>
      <c r="J52" s="86"/>
    </row>
    <row r="53" spans="1:10" x14ac:dyDescent="0.25">
      <c r="A53" s="65" t="s">
        <v>251</v>
      </c>
      <c r="B53" s="43" t="s">
        <v>104</v>
      </c>
      <c r="C53" s="13">
        <v>45825</v>
      </c>
      <c r="D53" s="18" t="s">
        <v>9</v>
      </c>
      <c r="E53" s="13">
        <v>56782</v>
      </c>
      <c r="F53" s="15">
        <v>207.12</v>
      </c>
      <c r="G53" s="48">
        <v>0</v>
      </c>
      <c r="H53" s="48">
        <v>207.12</v>
      </c>
      <c r="I53" s="87" t="s">
        <v>259</v>
      </c>
      <c r="J53" s="86"/>
    </row>
    <row r="54" spans="1:10" x14ac:dyDescent="0.25">
      <c r="A54" s="65" t="s">
        <v>251</v>
      </c>
      <c r="B54" s="43" t="s">
        <v>105</v>
      </c>
      <c r="C54" s="13">
        <v>45825</v>
      </c>
      <c r="D54" s="18">
        <v>6.0430000000000001</v>
      </c>
      <c r="E54" s="13">
        <v>56782</v>
      </c>
      <c r="F54" s="15">
        <v>327.94</v>
      </c>
      <c r="G54" s="48">
        <v>0</v>
      </c>
      <c r="H54" s="48">
        <v>327.94</v>
      </c>
      <c r="I54" s="87" t="s">
        <v>259</v>
      </c>
      <c r="J54" s="86"/>
    </row>
    <row r="55" spans="1:10" x14ac:dyDescent="0.25">
      <c r="A55" s="29" t="s">
        <v>252</v>
      </c>
      <c r="B55" s="43" t="s">
        <v>108</v>
      </c>
      <c r="C55" s="13">
        <v>45973</v>
      </c>
      <c r="D55" s="18">
        <v>3.9960000000000004</v>
      </c>
      <c r="E55" s="13">
        <v>57115</v>
      </c>
      <c r="F55" s="15">
        <v>1445.625</v>
      </c>
      <c r="G55" s="48">
        <v>0</v>
      </c>
      <c r="H55" s="48">
        <v>1445.625</v>
      </c>
      <c r="I55" s="87" t="s">
        <v>259</v>
      </c>
      <c r="J55" s="86"/>
    </row>
    <row r="56" spans="1:10" x14ac:dyDescent="0.25">
      <c r="A56" s="29" t="s">
        <v>252</v>
      </c>
      <c r="B56" s="43" t="s">
        <v>109</v>
      </c>
      <c r="C56" s="13">
        <v>45973</v>
      </c>
      <c r="D56" s="18">
        <v>4.4960000000000004</v>
      </c>
      <c r="E56" s="13">
        <v>57115</v>
      </c>
      <c r="F56" s="15">
        <v>1445.625</v>
      </c>
      <c r="G56" s="48">
        <v>0</v>
      </c>
      <c r="H56" s="48">
        <v>1445.625</v>
      </c>
      <c r="I56" s="87" t="s">
        <v>259</v>
      </c>
      <c r="J56" s="86"/>
    </row>
    <row r="57" spans="1:10" x14ac:dyDescent="0.25">
      <c r="A57" s="65" t="s">
        <v>252</v>
      </c>
      <c r="B57" s="43" t="s">
        <v>112</v>
      </c>
      <c r="C57" s="13">
        <v>46063</v>
      </c>
      <c r="D57" s="18">
        <v>3.6240000000000001</v>
      </c>
      <c r="E57" s="13">
        <v>48985</v>
      </c>
      <c r="F57" s="15">
        <v>751.72500000000002</v>
      </c>
      <c r="G57" s="48">
        <v>0</v>
      </c>
      <c r="H57" s="48">
        <v>751.72500000000002</v>
      </c>
      <c r="I57" s="87" t="s">
        <v>259</v>
      </c>
      <c r="J57" s="86"/>
    </row>
    <row r="58" spans="1:10" x14ac:dyDescent="0.25">
      <c r="A58" s="65" t="s">
        <v>252</v>
      </c>
      <c r="B58" s="43" t="s">
        <v>113</v>
      </c>
      <c r="C58" s="13">
        <v>46063</v>
      </c>
      <c r="D58" s="18">
        <v>2.9889999999999999</v>
      </c>
      <c r="E58" s="13">
        <v>47524</v>
      </c>
      <c r="F58" s="15">
        <v>751.72500000000002</v>
      </c>
      <c r="G58" s="48">
        <v>0</v>
      </c>
      <c r="H58" s="48">
        <v>751.72500000000002</v>
      </c>
      <c r="I58" s="87" t="s">
        <v>259</v>
      </c>
      <c r="J58" s="86"/>
    </row>
    <row r="59" spans="1:10" x14ac:dyDescent="0.25">
      <c r="A59" s="29"/>
      <c r="B59" s="49" t="s">
        <v>243</v>
      </c>
      <c r="C59" s="13"/>
      <c r="D59" s="18"/>
      <c r="E59" s="13"/>
      <c r="F59" s="24">
        <f>SUM(F38:F58)</f>
        <v>16852.091</v>
      </c>
      <c r="G59" s="24">
        <f>SUM(G38:G58)</f>
        <v>0</v>
      </c>
      <c r="H59" s="24">
        <f>SUM(H38:H58)</f>
        <v>16852.091</v>
      </c>
      <c r="I59" s="22"/>
      <c r="J59" s="80"/>
    </row>
    <row r="60" spans="1:10" x14ac:dyDescent="0.25">
      <c r="A60" s="25"/>
      <c r="B60" s="56"/>
      <c r="C60" s="49"/>
      <c r="D60" s="50"/>
      <c r="E60" s="49"/>
      <c r="F60" s="31"/>
      <c r="G60" s="31"/>
      <c r="H60" s="31"/>
      <c r="I60" s="22"/>
      <c r="J60" s="80"/>
    </row>
    <row r="61" spans="1:10" x14ac:dyDescent="0.25">
      <c r="A61" s="25" t="s">
        <v>244</v>
      </c>
      <c r="B61" s="56"/>
      <c r="C61" s="49"/>
      <c r="D61" s="50"/>
      <c r="E61" s="49"/>
      <c r="F61" s="31"/>
      <c r="G61" s="31"/>
      <c r="H61" s="31"/>
      <c r="I61" s="22"/>
      <c r="J61" s="80"/>
    </row>
    <row r="62" spans="1:10" x14ac:dyDescent="0.25">
      <c r="A62" s="29" t="s">
        <v>89</v>
      </c>
      <c r="B62" s="43" t="s">
        <v>90</v>
      </c>
      <c r="C62" s="13">
        <v>45463</v>
      </c>
      <c r="D62" s="18">
        <v>7.2989999999999995</v>
      </c>
      <c r="E62" s="13">
        <v>47270</v>
      </c>
      <c r="F62" s="15">
        <v>2000</v>
      </c>
      <c r="G62" s="48">
        <v>0</v>
      </c>
      <c r="H62" s="48">
        <v>2000</v>
      </c>
      <c r="I62" s="87" t="s">
        <v>259</v>
      </c>
      <c r="J62" s="86"/>
    </row>
    <row r="63" spans="1:10" x14ac:dyDescent="0.25">
      <c r="A63" s="29" t="s">
        <v>93</v>
      </c>
      <c r="B63" s="43" t="s">
        <v>94</v>
      </c>
      <c r="C63" s="13">
        <v>45596</v>
      </c>
      <c r="D63" s="18">
        <v>7.234</v>
      </c>
      <c r="E63" s="13">
        <v>47423</v>
      </c>
      <c r="F63" s="15">
        <v>1500</v>
      </c>
      <c r="G63" s="48">
        <v>0</v>
      </c>
      <c r="H63" s="48">
        <v>1500</v>
      </c>
      <c r="I63" s="87" t="s">
        <v>259</v>
      </c>
      <c r="J63" s="86"/>
    </row>
    <row r="64" spans="1:10" x14ac:dyDescent="0.25">
      <c r="A64" s="29" t="s">
        <v>116</v>
      </c>
      <c r="B64" s="43" t="s">
        <v>117</v>
      </c>
      <c r="C64" s="13">
        <v>46084</v>
      </c>
      <c r="D64" s="18">
        <v>7.375</v>
      </c>
      <c r="E64" s="13">
        <v>47894</v>
      </c>
      <c r="F64" s="15">
        <v>1150</v>
      </c>
      <c r="G64" s="48">
        <v>0</v>
      </c>
      <c r="H64" s="48">
        <v>1150</v>
      </c>
      <c r="I64" s="87" t="s">
        <v>259</v>
      </c>
      <c r="J64" s="86"/>
    </row>
    <row r="65" spans="1:11" x14ac:dyDescent="0.25">
      <c r="A65" s="29" t="s">
        <v>118</v>
      </c>
      <c r="B65" s="43" t="s">
        <v>119</v>
      </c>
      <c r="C65" s="13">
        <v>46084</v>
      </c>
      <c r="D65" s="18">
        <v>7.375</v>
      </c>
      <c r="E65" s="13">
        <v>48990</v>
      </c>
      <c r="F65" s="15">
        <v>1150</v>
      </c>
      <c r="G65" s="48">
        <v>0</v>
      </c>
      <c r="H65" s="48">
        <v>1150</v>
      </c>
      <c r="I65" s="87" t="s">
        <v>259</v>
      </c>
      <c r="J65" s="86"/>
    </row>
    <row r="66" spans="1:11" x14ac:dyDescent="0.25">
      <c r="A66" s="25"/>
      <c r="B66" s="49" t="s">
        <v>245</v>
      </c>
      <c r="C66" s="49"/>
      <c r="D66" s="50"/>
      <c r="E66" s="49"/>
      <c r="F66" s="24">
        <f>SUM(F62:F65)</f>
        <v>5800</v>
      </c>
      <c r="G66" s="24">
        <f t="shared" ref="G66:H66" si="1">SUM(G62:G65)</f>
        <v>0</v>
      </c>
      <c r="H66" s="24">
        <f t="shared" si="1"/>
        <v>5800</v>
      </c>
      <c r="I66" s="22"/>
      <c r="J66" s="80"/>
    </row>
    <row r="67" spans="1:11" x14ac:dyDescent="0.25">
      <c r="A67" s="25"/>
      <c r="B67" s="56"/>
      <c r="C67" s="49"/>
      <c r="D67" s="50"/>
      <c r="E67" s="49"/>
      <c r="F67" s="31"/>
      <c r="G67" s="31"/>
      <c r="H67" s="31"/>
      <c r="I67" s="22"/>
      <c r="J67" s="80"/>
    </row>
    <row r="68" spans="1:11" x14ac:dyDescent="0.25">
      <c r="A68" s="25" t="s">
        <v>122</v>
      </c>
      <c r="B68" s="56"/>
      <c r="C68" s="49"/>
      <c r="D68" s="50"/>
      <c r="E68" s="49"/>
      <c r="F68" s="31"/>
      <c r="G68" s="31"/>
      <c r="H68" s="31"/>
      <c r="I68" s="22"/>
      <c r="J68" s="80"/>
      <c r="K68" s="86"/>
    </row>
    <row r="69" spans="1:11" x14ac:dyDescent="0.25">
      <c r="A69" s="29" t="s">
        <v>123</v>
      </c>
      <c r="B69" s="43" t="s">
        <v>124</v>
      </c>
      <c r="C69" s="13">
        <v>45352</v>
      </c>
      <c r="D69" s="18">
        <v>3</v>
      </c>
      <c r="E69" s="13">
        <v>46447</v>
      </c>
      <c r="F69" s="15">
        <v>1000</v>
      </c>
      <c r="G69" s="48">
        <v>1000</v>
      </c>
      <c r="H69" s="48">
        <v>0</v>
      </c>
      <c r="I69" s="22"/>
      <c r="J69" s="80"/>
    </row>
    <row r="70" spans="1:11" x14ac:dyDescent="0.25">
      <c r="A70" s="29"/>
      <c r="B70" s="56" t="s">
        <v>125</v>
      </c>
      <c r="C70" s="49"/>
      <c r="D70" s="50"/>
      <c r="E70" s="49"/>
      <c r="F70" s="24">
        <v>1000</v>
      </c>
      <c r="G70" s="24">
        <v>1000</v>
      </c>
      <c r="H70" s="24">
        <v>0</v>
      </c>
      <c r="I70" s="22"/>
      <c r="J70" s="80"/>
    </row>
    <row r="71" spans="1:11" x14ac:dyDescent="0.25">
      <c r="A71" s="25" t="s">
        <v>126</v>
      </c>
      <c r="B71" s="43"/>
      <c r="C71" s="13"/>
      <c r="D71" s="27"/>
      <c r="E71" s="28"/>
      <c r="F71" s="15"/>
      <c r="G71" s="15"/>
      <c r="H71" s="15"/>
      <c r="I71" s="22"/>
      <c r="J71" s="80"/>
    </row>
    <row r="72" spans="1:11" x14ac:dyDescent="0.25">
      <c r="A72" s="29" t="s">
        <v>126</v>
      </c>
      <c r="B72" s="43"/>
      <c r="C72" s="13">
        <v>40451</v>
      </c>
      <c r="D72" s="18">
        <v>2.625</v>
      </c>
      <c r="E72" s="13">
        <v>47756</v>
      </c>
      <c r="F72" s="15">
        <v>62.942350919999996</v>
      </c>
      <c r="G72" s="51">
        <v>0</v>
      </c>
      <c r="H72" s="51">
        <v>62.942350919999996</v>
      </c>
      <c r="I72" s="80"/>
      <c r="J72" s="80"/>
      <c r="K72" s="86"/>
    </row>
    <row r="73" spans="1:11" x14ac:dyDescent="0.25">
      <c r="A73" s="22"/>
      <c r="B73" s="56" t="s">
        <v>127</v>
      </c>
      <c r="C73" s="13"/>
      <c r="D73" s="27"/>
      <c r="E73" s="28"/>
      <c r="F73" s="24">
        <v>62.942350919999996</v>
      </c>
      <c r="G73" s="24">
        <v>0</v>
      </c>
      <c r="H73" s="24">
        <v>62.942350919999996</v>
      </c>
      <c r="I73" s="80"/>
      <c r="J73" s="80"/>
      <c r="K73" s="86"/>
    </row>
    <row r="74" spans="1:11" x14ac:dyDescent="0.25">
      <c r="A74" s="25" t="s">
        <v>128</v>
      </c>
      <c r="B74" s="43"/>
      <c r="C74" s="13"/>
      <c r="D74" s="18"/>
      <c r="E74" s="13"/>
      <c r="F74" s="15"/>
      <c r="G74" s="51"/>
      <c r="H74" s="51"/>
      <c r="I74" s="22"/>
      <c r="J74" s="80"/>
    </row>
    <row r="75" spans="1:11" x14ac:dyDescent="0.25">
      <c r="A75" s="29" t="s">
        <v>128</v>
      </c>
      <c r="B75" s="43"/>
      <c r="C75" s="13">
        <v>46052</v>
      </c>
      <c r="D75" s="18" t="s">
        <v>9</v>
      </c>
      <c r="E75" s="13">
        <v>46142</v>
      </c>
      <c r="F75" s="15">
        <v>100</v>
      </c>
      <c r="G75" s="51">
        <v>100</v>
      </c>
      <c r="H75" s="51">
        <v>0</v>
      </c>
      <c r="I75" s="22"/>
      <c r="J75" s="80"/>
    </row>
    <row r="76" spans="1:11" x14ac:dyDescent="0.25">
      <c r="A76" s="29" t="s">
        <v>128</v>
      </c>
      <c r="B76" s="43"/>
      <c r="C76" s="13">
        <v>46052</v>
      </c>
      <c r="D76" s="18" t="s">
        <v>9</v>
      </c>
      <c r="E76" s="13">
        <v>46242</v>
      </c>
      <c r="F76" s="15">
        <v>250</v>
      </c>
      <c r="G76" s="51">
        <v>250</v>
      </c>
      <c r="H76" s="51">
        <v>0</v>
      </c>
      <c r="I76" s="22"/>
      <c r="J76" s="80"/>
    </row>
    <row r="77" spans="1:11" x14ac:dyDescent="0.25">
      <c r="A77" s="29" t="s">
        <v>128</v>
      </c>
      <c r="B77" s="43"/>
      <c r="C77" s="13">
        <v>46052</v>
      </c>
      <c r="D77" s="18" t="s">
        <v>9</v>
      </c>
      <c r="E77" s="13">
        <v>46485</v>
      </c>
      <c r="F77" s="15">
        <v>200</v>
      </c>
      <c r="G77" s="51">
        <v>0</v>
      </c>
      <c r="H77" s="51">
        <v>200</v>
      </c>
      <c r="I77" s="22"/>
      <c r="J77" s="80"/>
    </row>
    <row r="78" spans="1:11" x14ac:dyDescent="0.25">
      <c r="A78" s="29" t="s">
        <v>128</v>
      </c>
      <c r="B78" s="43"/>
      <c r="C78" s="13">
        <v>46052</v>
      </c>
      <c r="D78" s="18" t="s">
        <v>9</v>
      </c>
      <c r="E78" s="13">
        <v>46194</v>
      </c>
      <c r="F78" s="15">
        <v>200</v>
      </c>
      <c r="G78" s="51">
        <v>200</v>
      </c>
      <c r="H78" s="51">
        <v>0</v>
      </c>
      <c r="I78" s="22"/>
      <c r="J78" s="80"/>
    </row>
    <row r="79" spans="1:11" x14ac:dyDescent="0.25">
      <c r="A79" s="29" t="s">
        <v>128</v>
      </c>
      <c r="B79" s="43"/>
      <c r="C79" s="13">
        <v>46052</v>
      </c>
      <c r="D79" s="18" t="s">
        <v>9</v>
      </c>
      <c r="E79" s="13">
        <v>46256</v>
      </c>
      <c r="F79" s="15">
        <v>100</v>
      </c>
      <c r="G79" s="51">
        <v>100</v>
      </c>
      <c r="H79" s="51">
        <v>0</v>
      </c>
      <c r="I79" s="22"/>
      <c r="J79" s="80"/>
    </row>
    <row r="80" spans="1:11" x14ac:dyDescent="0.25">
      <c r="A80" s="22"/>
      <c r="B80" s="56" t="s">
        <v>129</v>
      </c>
      <c r="C80" s="13"/>
      <c r="D80" s="27"/>
      <c r="E80" s="28"/>
      <c r="F80" s="24">
        <v>850</v>
      </c>
      <c r="G80" s="24">
        <v>650</v>
      </c>
      <c r="H80" s="24">
        <v>200</v>
      </c>
      <c r="I80" s="22"/>
      <c r="J80" s="80"/>
    </row>
    <row r="81" spans="1:10" x14ac:dyDescent="0.25">
      <c r="A81" s="22"/>
      <c r="B81" s="56"/>
      <c r="C81" s="13"/>
      <c r="D81" s="27"/>
      <c r="E81" s="28"/>
      <c r="F81" s="31"/>
      <c r="G81" s="31"/>
      <c r="H81" s="31"/>
      <c r="I81" s="80"/>
      <c r="J81" s="80"/>
    </row>
    <row r="82" spans="1:10" x14ac:dyDescent="0.25">
      <c r="A82" s="30" t="s">
        <v>130</v>
      </c>
      <c r="B82" s="56"/>
      <c r="C82" s="13"/>
      <c r="D82" s="50"/>
      <c r="E82" s="49"/>
      <c r="F82" s="15"/>
      <c r="G82" s="15"/>
      <c r="H82" s="15"/>
      <c r="I82" s="22"/>
      <c r="J82" s="80"/>
    </row>
    <row r="83" spans="1:10" x14ac:dyDescent="0.25">
      <c r="A83" s="26" t="s">
        <v>131</v>
      </c>
      <c r="B83" s="56"/>
      <c r="C83" s="13"/>
      <c r="D83" s="50"/>
      <c r="E83" s="49"/>
      <c r="F83" s="15">
        <v>0</v>
      </c>
      <c r="G83" s="15">
        <v>0</v>
      </c>
      <c r="H83" s="15">
        <v>0</v>
      </c>
      <c r="I83" s="22"/>
      <c r="J83" s="80"/>
    </row>
    <row r="84" spans="1:10" x14ac:dyDescent="0.25">
      <c r="A84" s="26" t="s">
        <v>46</v>
      </c>
      <c r="B84" s="43"/>
      <c r="C84" s="13"/>
      <c r="D84" s="27"/>
      <c r="E84" s="13"/>
      <c r="F84" s="15">
        <v>-300.42089876</v>
      </c>
      <c r="G84" s="15">
        <v>-0.77301471999999993</v>
      </c>
      <c r="H84" s="15">
        <v>-299.64788404000001</v>
      </c>
      <c r="I84" s="22"/>
      <c r="J84" s="80"/>
    </row>
    <row r="85" spans="1:10" x14ac:dyDescent="0.25">
      <c r="A85" s="26" t="s">
        <v>132</v>
      </c>
      <c r="B85" s="56"/>
      <c r="C85" s="13"/>
      <c r="D85" s="50"/>
      <c r="E85" s="49"/>
      <c r="F85" s="15">
        <v>-48.119935990000002</v>
      </c>
      <c r="G85" s="15">
        <v>-3.0603448599999998</v>
      </c>
      <c r="H85" s="15">
        <v>-45.059591130000001</v>
      </c>
      <c r="I85" s="22"/>
      <c r="J85" s="80"/>
    </row>
    <row r="86" spans="1:10" x14ac:dyDescent="0.25">
      <c r="A86" s="30" t="s">
        <v>133</v>
      </c>
      <c r="B86" s="56"/>
      <c r="C86" s="25"/>
      <c r="D86" s="50"/>
      <c r="E86" s="49"/>
      <c r="F86" s="24">
        <f>SUM(F85,F84,F83,F73,F70,F66,F59,F35,F80)</f>
        <v>52801.094924080004</v>
      </c>
      <c r="G86" s="24">
        <f>SUM(G85,G84,G83,G73,G70,G66,G59,G35,G80)</f>
        <v>2991.3666404200003</v>
      </c>
      <c r="H86" s="24">
        <f>SUM(H85,H84,H83,H73,H70,H66,H59,H35,H80)</f>
        <v>49809.728283660006</v>
      </c>
      <c r="I86" s="22"/>
      <c r="J86" s="80"/>
    </row>
    <row r="87" spans="1:10" x14ac:dyDescent="0.25">
      <c r="A87" s="26" t="s">
        <v>134</v>
      </c>
      <c r="B87" s="56"/>
      <c r="C87" s="25"/>
      <c r="D87" s="50"/>
      <c r="E87" s="49"/>
      <c r="F87" s="15">
        <v>2921.69</v>
      </c>
      <c r="G87" s="15">
        <v>2921.69</v>
      </c>
      <c r="H87" s="15">
        <v>0</v>
      </c>
      <c r="I87" s="22"/>
      <c r="J87" s="80"/>
    </row>
    <row r="88" spans="1:10" x14ac:dyDescent="0.25">
      <c r="A88" s="30" t="s">
        <v>135</v>
      </c>
      <c r="B88" s="56"/>
      <c r="C88" s="25"/>
      <c r="D88" s="50"/>
      <c r="E88" s="49"/>
      <c r="F88" s="52">
        <f>SUM(F86:F87)</f>
        <v>55722.784924080006</v>
      </c>
      <c r="G88" s="52">
        <f t="shared" ref="G88:H88" si="2">SUM(G86:G87)</f>
        <v>5913.0566404199999</v>
      </c>
      <c r="H88" s="52">
        <f t="shared" si="2"/>
        <v>49809.728283660006</v>
      </c>
      <c r="I88" s="22"/>
      <c r="J88" s="80"/>
    </row>
    <row r="89" spans="1:10" x14ac:dyDescent="0.25">
      <c r="A89" s="80"/>
      <c r="B89" s="79"/>
      <c r="C89" s="80"/>
      <c r="D89" s="80"/>
      <c r="E89" s="79"/>
      <c r="F89" s="84">
        <v>0</v>
      </c>
      <c r="H89" s="85"/>
      <c r="I89" s="22"/>
      <c r="J89" s="80"/>
    </row>
    <row r="90" spans="1:10" x14ac:dyDescent="0.25">
      <c r="A90" s="39" t="s">
        <v>49</v>
      </c>
      <c r="B90" s="79"/>
      <c r="C90" s="80"/>
      <c r="D90" s="80"/>
      <c r="E90" s="79"/>
      <c r="G90" s="85"/>
      <c r="H90" s="80"/>
      <c r="I90" s="22"/>
      <c r="J90" s="80"/>
    </row>
    <row r="91" spans="1:10" x14ac:dyDescent="0.25">
      <c r="A91" s="80"/>
      <c r="B91" s="79"/>
      <c r="C91" s="80"/>
      <c r="D91" s="80"/>
      <c r="E91" s="80"/>
      <c r="F91" s="83"/>
      <c r="G91" s="80"/>
      <c r="H91" s="80"/>
      <c r="I91" s="22"/>
      <c r="J91" s="80"/>
    </row>
    <row r="92" spans="1:10" x14ac:dyDescent="0.25">
      <c r="A92" s="80"/>
      <c r="B92" s="79"/>
      <c r="C92" s="80"/>
      <c r="D92" s="80"/>
      <c r="E92" s="80"/>
      <c r="F92" s="83"/>
      <c r="G92" s="80"/>
      <c r="H92" s="80"/>
      <c r="I92" s="22"/>
      <c r="J92" s="80"/>
    </row>
    <row r="93" spans="1:10" x14ac:dyDescent="0.25">
      <c r="A93" s="80"/>
      <c r="B93" s="79"/>
      <c r="C93" s="80"/>
      <c r="D93" s="80"/>
      <c r="E93" s="80"/>
      <c r="F93" s="80"/>
      <c r="G93" s="80"/>
      <c r="H93" s="80"/>
      <c r="I93" s="22"/>
      <c r="J93" s="80"/>
    </row>
    <row r="94" spans="1:10" x14ac:dyDescent="0.25">
      <c r="A94" s="80"/>
      <c r="B94" s="79"/>
      <c r="C94" s="80"/>
      <c r="D94" s="80"/>
      <c r="E94" s="80"/>
      <c r="F94" s="80"/>
      <c r="G94" s="80"/>
      <c r="H94" s="80"/>
      <c r="I94" s="22"/>
      <c r="J94" s="80"/>
    </row>
    <row r="95" spans="1:10" x14ac:dyDescent="0.25">
      <c r="A95" s="80"/>
      <c r="B95" s="79"/>
      <c r="C95" s="80"/>
      <c r="D95" s="80"/>
      <c r="E95" s="80"/>
      <c r="F95" s="80"/>
      <c r="G95" s="80"/>
      <c r="H95" s="80"/>
      <c r="I95" s="22"/>
      <c r="J95" s="80"/>
    </row>
    <row r="96" spans="1:10" x14ac:dyDescent="0.25">
      <c r="A96" s="80"/>
      <c r="B96" s="79"/>
      <c r="C96" s="80"/>
      <c r="D96" s="80"/>
      <c r="E96" s="80"/>
      <c r="F96" s="80"/>
      <c r="G96" s="80"/>
      <c r="H96" s="80"/>
      <c r="I96" s="22"/>
      <c r="J96" s="80"/>
    </row>
    <row r="97" spans="1:10" x14ac:dyDescent="0.25">
      <c r="A97" s="80"/>
      <c r="B97" s="79"/>
      <c r="C97" s="80"/>
      <c r="D97" s="80"/>
      <c r="E97" s="80"/>
      <c r="F97" s="80"/>
      <c r="G97" s="80"/>
      <c r="H97" s="80"/>
      <c r="I97" s="22"/>
      <c r="J97" s="80"/>
    </row>
    <row r="98" spans="1:10" x14ac:dyDescent="0.25">
      <c r="A98" s="80"/>
      <c r="B98" s="79"/>
      <c r="C98" s="80"/>
      <c r="D98" s="80"/>
      <c r="E98" s="80"/>
      <c r="F98" s="80"/>
      <c r="G98" s="80"/>
      <c r="H98" s="80"/>
      <c r="I98" s="22"/>
      <c r="J98" s="80"/>
    </row>
    <row r="99" spans="1:10" x14ac:dyDescent="0.25">
      <c r="A99" s="80"/>
      <c r="B99" s="79"/>
      <c r="C99" s="80"/>
      <c r="D99" s="80"/>
      <c r="E99" s="80"/>
      <c r="F99" s="80"/>
      <c r="G99" s="80"/>
      <c r="H99" s="80"/>
      <c r="I99" s="22"/>
      <c r="J99" s="80"/>
    </row>
    <row r="100" spans="1:10" x14ac:dyDescent="0.25">
      <c r="A100" s="80"/>
      <c r="B100" s="79"/>
      <c r="C100" s="80"/>
      <c r="D100" s="80"/>
      <c r="E100" s="80"/>
      <c r="F100" s="80"/>
      <c r="G100" s="80"/>
      <c r="H100" s="80"/>
      <c r="I100" s="22"/>
      <c r="J100" s="80"/>
    </row>
    <row r="101" spans="1:10" x14ac:dyDescent="0.25">
      <c r="A101" s="80"/>
      <c r="B101" s="79"/>
      <c r="C101" s="80"/>
      <c r="D101" s="80"/>
      <c r="E101" s="80"/>
      <c r="F101" s="80"/>
      <c r="G101" s="80"/>
      <c r="H101" s="80"/>
      <c r="I101" s="22"/>
      <c r="J101" s="80"/>
    </row>
    <row r="102" spans="1:10" x14ac:dyDescent="0.25">
      <c r="A102" s="80"/>
      <c r="B102" s="79"/>
      <c r="C102" s="80"/>
      <c r="D102" s="80"/>
      <c r="E102" s="80"/>
      <c r="F102" s="80"/>
      <c r="G102" s="80"/>
      <c r="H102" s="80"/>
      <c r="I102" s="22"/>
      <c r="J102" s="80"/>
    </row>
    <row r="103" spans="1:10" x14ac:dyDescent="0.25">
      <c r="A103" s="80"/>
      <c r="B103" s="79"/>
      <c r="C103" s="80"/>
      <c r="D103" s="80"/>
      <c r="E103" s="80"/>
      <c r="F103" s="80"/>
      <c r="G103" s="80"/>
      <c r="H103" s="80"/>
      <c r="I103" s="22"/>
      <c r="J103" s="80"/>
    </row>
    <row r="104" spans="1:10" x14ac:dyDescent="0.25">
      <c r="A104" s="80"/>
      <c r="B104" s="79"/>
      <c r="C104" s="80"/>
      <c r="D104" s="80"/>
      <c r="E104" s="80"/>
      <c r="F104" s="80"/>
      <c r="G104" s="80"/>
      <c r="H104" s="80"/>
      <c r="I104" s="22"/>
      <c r="J104" s="80"/>
    </row>
    <row r="105" spans="1:10" x14ac:dyDescent="0.25">
      <c r="A105" s="80"/>
      <c r="B105" s="79"/>
      <c r="C105" s="80"/>
      <c r="D105" s="80"/>
      <c r="E105" s="80"/>
      <c r="F105" s="80"/>
      <c r="G105" s="80"/>
      <c r="H105" s="80"/>
      <c r="I105" s="22"/>
      <c r="J105" s="80"/>
    </row>
    <row r="106" spans="1:10" x14ac:dyDescent="0.25">
      <c r="A106" s="80"/>
      <c r="B106" s="79"/>
      <c r="C106" s="80"/>
      <c r="D106" s="80"/>
      <c r="E106" s="80"/>
      <c r="F106" s="80"/>
      <c r="G106" s="80"/>
      <c r="H106" s="80"/>
      <c r="I106" s="22"/>
      <c r="J106" s="80"/>
    </row>
    <row r="107" spans="1:10" x14ac:dyDescent="0.25">
      <c r="A107" s="80"/>
      <c r="B107" s="79"/>
      <c r="C107" s="80"/>
      <c r="D107" s="80"/>
      <c r="E107" s="80"/>
      <c r="F107" s="80"/>
      <c r="G107" s="80"/>
      <c r="H107" s="80"/>
      <c r="I107" s="22"/>
      <c r="J107" s="80"/>
    </row>
    <row r="108" spans="1:10" x14ac:dyDescent="0.25">
      <c r="A108" s="80"/>
      <c r="B108" s="79"/>
      <c r="C108" s="80"/>
      <c r="D108" s="80"/>
      <c r="E108" s="80"/>
      <c r="F108" s="80"/>
      <c r="G108" s="80"/>
      <c r="H108" s="80"/>
      <c r="I108" s="22"/>
      <c r="J108" s="80"/>
    </row>
    <row r="109" spans="1:10" x14ac:dyDescent="0.25">
      <c r="A109" s="80"/>
      <c r="B109" s="79"/>
      <c r="C109" s="80"/>
      <c r="D109" s="80"/>
      <c r="E109" s="80"/>
      <c r="F109" s="80"/>
      <c r="G109" s="80"/>
      <c r="H109" s="80"/>
      <c r="I109" s="22"/>
      <c r="J109" s="80"/>
    </row>
    <row r="110" spans="1:10" x14ac:dyDescent="0.25">
      <c r="A110" s="80"/>
      <c r="B110" s="79"/>
      <c r="C110" s="80"/>
      <c r="D110" s="80"/>
      <c r="E110" s="80"/>
      <c r="F110" s="80"/>
      <c r="G110" s="80"/>
      <c r="H110" s="80"/>
      <c r="I110" s="22"/>
      <c r="J110" s="80"/>
    </row>
    <row r="111" spans="1:10" x14ac:dyDescent="0.25">
      <c r="A111" s="80"/>
      <c r="B111" s="79"/>
      <c r="C111" s="80"/>
      <c r="D111" s="80"/>
      <c r="E111" s="80"/>
      <c r="F111" s="80"/>
      <c r="G111" s="80"/>
      <c r="H111" s="80"/>
      <c r="I111" s="22"/>
      <c r="J111" s="80"/>
    </row>
    <row r="112" spans="1:10" x14ac:dyDescent="0.25">
      <c r="A112" s="80"/>
      <c r="B112" s="79"/>
      <c r="C112" s="80"/>
      <c r="D112" s="80"/>
      <c r="E112" s="80"/>
      <c r="F112" s="80"/>
      <c r="G112" s="80"/>
      <c r="H112" s="80"/>
      <c r="I112" s="22"/>
      <c r="J112" s="80"/>
    </row>
    <row r="113" spans="1:10" x14ac:dyDescent="0.25">
      <c r="A113" s="80"/>
      <c r="B113" s="79"/>
      <c r="C113" s="80"/>
      <c r="D113" s="80"/>
      <c r="E113" s="80"/>
      <c r="F113" s="80"/>
      <c r="G113" s="80"/>
      <c r="H113" s="80"/>
      <c r="I113" s="22"/>
      <c r="J113" s="80"/>
    </row>
    <row r="114" spans="1:10" x14ac:dyDescent="0.25">
      <c r="A114" s="80"/>
      <c r="B114" s="79"/>
      <c r="C114" s="80"/>
      <c r="D114" s="80"/>
      <c r="E114" s="80"/>
      <c r="F114" s="80"/>
      <c r="G114" s="80"/>
      <c r="H114" s="80"/>
      <c r="I114" s="22"/>
      <c r="J114" s="80"/>
    </row>
    <row r="115" spans="1:10" x14ac:dyDescent="0.25">
      <c r="A115" s="80"/>
      <c r="B115" s="79"/>
      <c r="C115" s="80"/>
      <c r="D115" s="80"/>
      <c r="E115" s="80"/>
      <c r="F115" s="80"/>
      <c r="G115" s="80"/>
      <c r="H115" s="80"/>
      <c r="I115" s="22"/>
      <c r="J115" s="80"/>
    </row>
    <row r="116" spans="1:10" x14ac:dyDescent="0.25">
      <c r="A116" s="80"/>
      <c r="B116" s="79"/>
      <c r="C116" s="80"/>
      <c r="D116" s="80"/>
      <c r="E116" s="80"/>
      <c r="F116" s="80"/>
      <c r="G116" s="80"/>
      <c r="H116" s="80"/>
      <c r="I116" s="22"/>
      <c r="J116" s="80"/>
    </row>
    <row r="117" spans="1:10" x14ac:dyDescent="0.25">
      <c r="A117" s="80"/>
      <c r="B117" s="79"/>
      <c r="C117" s="80"/>
      <c r="D117" s="80"/>
      <c r="E117" s="80"/>
      <c r="F117" s="80"/>
      <c r="G117" s="80"/>
      <c r="H117" s="80"/>
      <c r="I117" s="22"/>
      <c r="J117" s="80"/>
    </row>
    <row r="118" spans="1:10" x14ac:dyDescent="0.25">
      <c r="A118" s="80"/>
      <c r="B118" s="79"/>
      <c r="C118" s="80"/>
      <c r="D118" s="80"/>
      <c r="E118" s="80"/>
      <c r="F118" s="80"/>
      <c r="G118" s="80"/>
      <c r="H118" s="80"/>
      <c r="I118" s="22"/>
      <c r="J118" s="80"/>
    </row>
    <row r="119" spans="1:10" x14ac:dyDescent="0.25">
      <c r="A119" s="80"/>
      <c r="B119" s="79"/>
      <c r="C119" s="80"/>
      <c r="D119" s="80"/>
      <c r="E119" s="80"/>
      <c r="F119" s="80"/>
      <c r="G119" s="80"/>
      <c r="H119" s="80"/>
      <c r="I119" s="22"/>
      <c r="J119" s="80"/>
    </row>
    <row r="120" spans="1:10" x14ac:dyDescent="0.25">
      <c r="A120" s="80"/>
      <c r="B120" s="79"/>
      <c r="C120" s="80"/>
      <c r="D120" s="80"/>
      <c r="E120" s="80"/>
      <c r="F120" s="80"/>
      <c r="G120" s="80"/>
      <c r="H120" s="80"/>
      <c r="I120" s="22"/>
      <c r="J120" s="80"/>
    </row>
    <row r="121" spans="1:10" x14ac:dyDescent="0.25">
      <c r="A121" s="80"/>
      <c r="B121" s="79"/>
      <c r="C121" s="80"/>
      <c r="D121" s="80"/>
      <c r="E121" s="80"/>
      <c r="F121" s="80"/>
      <c r="G121" s="80"/>
      <c r="H121" s="80"/>
      <c r="I121" s="22"/>
      <c r="J121" s="80"/>
    </row>
    <row r="122" spans="1:10" x14ac:dyDescent="0.25">
      <c r="A122" s="80"/>
      <c r="B122" s="79"/>
      <c r="C122" s="80"/>
      <c r="D122" s="80"/>
      <c r="E122" s="80"/>
      <c r="F122" s="80"/>
      <c r="G122" s="80"/>
      <c r="H122" s="80"/>
      <c r="I122" s="22"/>
      <c r="J122" s="80"/>
    </row>
    <row r="123" spans="1:10" x14ac:dyDescent="0.25">
      <c r="A123" s="80"/>
      <c r="B123" s="79"/>
      <c r="C123" s="80"/>
      <c r="D123" s="80"/>
      <c r="E123" s="80"/>
      <c r="F123" s="80"/>
      <c r="G123" s="80"/>
      <c r="H123" s="80"/>
      <c r="I123" s="22"/>
      <c r="J123" s="80"/>
    </row>
    <row r="124" spans="1:10" x14ac:dyDescent="0.25">
      <c r="A124" s="80"/>
      <c r="B124" s="79"/>
      <c r="C124" s="80"/>
      <c r="D124" s="80"/>
      <c r="E124" s="80"/>
      <c r="F124" s="80"/>
      <c r="G124" s="80"/>
      <c r="H124" s="80"/>
      <c r="I124" s="22"/>
      <c r="J124" s="80"/>
    </row>
    <row r="125" spans="1:10" x14ac:dyDescent="0.25">
      <c r="A125" s="80"/>
      <c r="B125" s="79"/>
      <c r="C125" s="80"/>
      <c r="D125" s="80"/>
      <c r="E125" s="80"/>
      <c r="F125" s="80"/>
      <c r="G125" s="80"/>
      <c r="H125" s="80"/>
      <c r="I125" s="22"/>
      <c r="J125" s="80"/>
    </row>
    <row r="126" spans="1:10" x14ac:dyDescent="0.25">
      <c r="A126" s="80"/>
      <c r="B126" s="79"/>
      <c r="C126" s="80"/>
      <c r="D126" s="80"/>
      <c r="E126" s="80"/>
      <c r="F126" s="80"/>
      <c r="G126" s="80"/>
      <c r="H126" s="80"/>
      <c r="I126" s="22"/>
      <c r="J126" s="80"/>
    </row>
    <row r="127" spans="1:10" x14ac:dyDescent="0.25">
      <c r="A127" s="80"/>
      <c r="B127" s="79"/>
      <c r="C127" s="80"/>
      <c r="D127" s="80"/>
      <c r="E127" s="80"/>
      <c r="F127" s="80"/>
      <c r="G127" s="80"/>
      <c r="H127" s="80"/>
      <c r="I127" s="22"/>
      <c r="J127" s="80"/>
    </row>
    <row r="128" spans="1:10" x14ac:dyDescent="0.25">
      <c r="A128" s="80"/>
      <c r="B128" s="79"/>
      <c r="C128" s="80"/>
      <c r="D128" s="80"/>
      <c r="E128" s="80"/>
      <c r="F128" s="80"/>
      <c r="G128" s="80"/>
      <c r="H128" s="80"/>
      <c r="I128" s="22"/>
      <c r="J128" s="80"/>
    </row>
    <row r="129" spans="1:10" x14ac:dyDescent="0.25">
      <c r="A129" s="80"/>
      <c r="B129" s="79"/>
      <c r="C129" s="80"/>
      <c r="D129" s="80"/>
      <c r="E129" s="80"/>
      <c r="F129" s="80"/>
      <c r="G129" s="80"/>
      <c r="H129" s="80"/>
      <c r="I129" s="22"/>
      <c r="J129" s="80"/>
    </row>
    <row r="130" spans="1:10" x14ac:dyDescent="0.25">
      <c r="A130" s="80"/>
      <c r="B130" s="79"/>
      <c r="C130" s="80"/>
      <c r="D130" s="80"/>
      <c r="E130" s="80"/>
      <c r="F130" s="80"/>
      <c r="G130" s="80"/>
      <c r="H130" s="80"/>
      <c r="I130" s="22"/>
      <c r="J130" s="80"/>
    </row>
    <row r="131" spans="1:10" x14ac:dyDescent="0.25">
      <c r="A131" s="80"/>
      <c r="B131" s="79"/>
      <c r="C131" s="80"/>
      <c r="D131" s="80"/>
      <c r="E131" s="80"/>
      <c r="F131" s="80"/>
      <c r="G131" s="80"/>
      <c r="H131" s="80"/>
      <c r="I131" s="22"/>
      <c r="J131" s="80"/>
    </row>
    <row r="132" spans="1:10" x14ac:dyDescent="0.25">
      <c r="A132" s="80"/>
      <c r="B132" s="79"/>
      <c r="C132" s="80"/>
      <c r="D132" s="80"/>
      <c r="E132" s="80"/>
      <c r="F132" s="80"/>
      <c r="G132" s="80"/>
      <c r="H132" s="80"/>
      <c r="I132" s="22"/>
      <c r="J132" s="80"/>
    </row>
    <row r="133" spans="1:10" x14ac:dyDescent="0.25">
      <c r="A133" s="80"/>
      <c r="B133" s="79"/>
      <c r="C133" s="80"/>
      <c r="D133" s="80"/>
      <c r="E133" s="80"/>
      <c r="F133" s="80"/>
      <c r="G133" s="80"/>
      <c r="H133" s="80"/>
      <c r="I133" s="22"/>
      <c r="J133" s="80"/>
    </row>
    <row r="134" spans="1:10" x14ac:dyDescent="0.25">
      <c r="A134" s="80"/>
      <c r="B134" s="79"/>
      <c r="C134" s="80"/>
      <c r="D134" s="80"/>
      <c r="E134" s="80"/>
      <c r="F134" s="80"/>
      <c r="G134" s="80"/>
      <c r="H134" s="80"/>
      <c r="I134" s="22"/>
      <c r="J134" s="80"/>
    </row>
    <row r="135" spans="1:10" x14ac:dyDescent="0.25">
      <c r="A135" s="80"/>
      <c r="B135" s="79"/>
      <c r="C135" s="80"/>
      <c r="D135" s="80"/>
      <c r="E135" s="80"/>
      <c r="F135" s="80"/>
      <c r="G135" s="80"/>
      <c r="H135" s="80"/>
      <c r="I135" s="22"/>
      <c r="J135" s="80"/>
    </row>
    <row r="136" spans="1:10" x14ac:dyDescent="0.25">
      <c r="A136" s="80"/>
      <c r="B136" s="79"/>
      <c r="C136" s="80"/>
      <c r="D136" s="80"/>
      <c r="E136" s="80"/>
      <c r="F136" s="80"/>
      <c r="G136" s="80"/>
      <c r="H136" s="80"/>
      <c r="I136" s="22"/>
      <c r="J136" s="80"/>
    </row>
    <row r="137" spans="1:10" x14ac:dyDescent="0.25">
      <c r="A137" s="80"/>
      <c r="B137" s="79"/>
      <c r="C137" s="80"/>
      <c r="D137" s="80"/>
      <c r="E137" s="80"/>
      <c r="F137" s="80"/>
      <c r="G137" s="80"/>
      <c r="H137" s="80"/>
      <c r="I137" s="22"/>
      <c r="J137" s="80"/>
    </row>
    <row r="138" spans="1:10" x14ac:dyDescent="0.25">
      <c r="A138" s="80"/>
      <c r="B138" s="79"/>
      <c r="C138" s="80"/>
      <c r="D138" s="80"/>
      <c r="E138" s="80"/>
      <c r="F138" s="80"/>
      <c r="G138" s="80"/>
      <c r="H138" s="80"/>
      <c r="I138" s="22"/>
      <c r="J138" s="80"/>
    </row>
    <row r="139" spans="1:10" x14ac:dyDescent="0.25">
      <c r="A139" s="80"/>
      <c r="B139" s="79"/>
      <c r="C139" s="80"/>
      <c r="D139" s="80"/>
      <c r="E139" s="80"/>
      <c r="F139" s="80"/>
      <c r="G139" s="80"/>
      <c r="H139" s="80"/>
      <c r="I139" s="22"/>
      <c r="J139" s="80"/>
    </row>
    <row r="140" spans="1:10" x14ac:dyDescent="0.25">
      <c r="A140" s="80"/>
      <c r="B140" s="79"/>
      <c r="C140" s="80"/>
      <c r="D140" s="80"/>
      <c r="E140" s="80"/>
      <c r="F140" s="80"/>
      <c r="G140" s="80"/>
      <c r="H140" s="80"/>
      <c r="I140" s="22"/>
      <c r="J140" s="80"/>
    </row>
    <row r="141" spans="1:10" x14ac:dyDescent="0.25">
      <c r="A141" s="80"/>
      <c r="B141" s="79"/>
      <c r="C141" s="80"/>
      <c r="D141" s="80"/>
      <c r="E141" s="80"/>
      <c r="F141" s="80"/>
      <c r="G141" s="80"/>
      <c r="H141" s="80"/>
      <c r="I141" s="22"/>
      <c r="J141" s="80"/>
    </row>
    <row r="142" spans="1:10" x14ac:dyDescent="0.25">
      <c r="A142" s="80"/>
      <c r="B142" s="79"/>
      <c r="C142" s="80"/>
      <c r="D142" s="80"/>
      <c r="E142" s="80"/>
      <c r="F142" s="80"/>
      <c r="G142" s="80"/>
      <c r="H142" s="80"/>
      <c r="I142" s="22"/>
      <c r="J142" s="80"/>
    </row>
    <row r="143" spans="1:10" x14ac:dyDescent="0.25">
      <c r="A143" s="80"/>
      <c r="B143" s="79"/>
      <c r="C143" s="80"/>
      <c r="D143" s="80"/>
      <c r="E143" s="80"/>
      <c r="F143" s="80"/>
      <c r="G143" s="80"/>
      <c r="H143" s="80"/>
      <c r="I143" s="22"/>
      <c r="J143" s="80"/>
    </row>
    <row r="144" spans="1:10" x14ac:dyDescent="0.25">
      <c r="A144" s="80"/>
      <c r="B144" s="79"/>
      <c r="C144" s="80"/>
      <c r="D144" s="80"/>
      <c r="E144" s="80"/>
      <c r="F144" s="80"/>
      <c r="G144" s="80"/>
      <c r="H144" s="80"/>
      <c r="I144" s="22"/>
      <c r="J144" s="80"/>
    </row>
    <row r="145" spans="1:10" x14ac:dyDescent="0.25">
      <c r="A145" s="46"/>
      <c r="B145" s="47"/>
      <c r="C145" s="46"/>
      <c r="D145" s="46"/>
      <c r="E145" s="46"/>
      <c r="F145" s="46"/>
      <c r="G145" s="46"/>
      <c r="H145" s="46"/>
      <c r="I145" s="22"/>
      <c r="J145" s="80"/>
    </row>
    <row r="146" spans="1:10" x14ac:dyDescent="0.25">
      <c r="A146" s="46"/>
      <c r="B146" s="47"/>
      <c r="C146" s="46"/>
      <c r="D146" s="46"/>
      <c r="E146" s="46"/>
      <c r="F146" s="46"/>
      <c r="G146" s="46"/>
      <c r="H146" s="46"/>
      <c r="I146" s="22"/>
      <c r="J146" s="80"/>
    </row>
    <row r="147" spans="1:10" x14ac:dyDescent="0.25">
      <c r="A147" s="46"/>
      <c r="B147" s="47"/>
      <c r="C147" s="46"/>
      <c r="D147" s="46"/>
      <c r="E147" s="46"/>
      <c r="F147" s="46"/>
      <c r="G147" s="46"/>
      <c r="H147" s="46"/>
      <c r="I147" s="22"/>
      <c r="J147" s="80"/>
    </row>
    <row r="148" spans="1:10" x14ac:dyDescent="0.25">
      <c r="A148" s="46"/>
      <c r="B148" s="47"/>
      <c r="C148" s="46"/>
      <c r="D148" s="46"/>
      <c r="E148" s="46"/>
      <c r="F148" s="46"/>
      <c r="G148" s="46"/>
      <c r="H148" s="46"/>
      <c r="I148" s="22"/>
      <c r="J148" s="80"/>
    </row>
    <row r="149" spans="1:10" x14ac:dyDescent="0.25">
      <c r="A149" s="46"/>
      <c r="B149" s="47"/>
      <c r="C149" s="46"/>
      <c r="D149" s="46"/>
      <c r="E149" s="46"/>
      <c r="F149" s="46"/>
      <c r="G149" s="46"/>
      <c r="H149" s="46"/>
      <c r="I149" s="22"/>
      <c r="J149" s="80"/>
    </row>
    <row r="150" spans="1:10" x14ac:dyDescent="0.25">
      <c r="A150" s="46"/>
      <c r="B150" s="47"/>
      <c r="C150" s="46"/>
      <c r="D150" s="46"/>
      <c r="E150" s="46"/>
      <c r="F150" s="46"/>
      <c r="G150" s="46"/>
      <c r="H150" s="46"/>
      <c r="I150" s="22"/>
      <c r="J150" s="80"/>
    </row>
    <row r="151" spans="1:10" x14ac:dyDescent="0.25">
      <c r="A151" s="46"/>
      <c r="B151" s="47"/>
      <c r="C151" s="46"/>
      <c r="D151" s="46"/>
      <c r="E151" s="46"/>
      <c r="F151" s="46"/>
      <c r="G151" s="46"/>
      <c r="H151" s="46"/>
      <c r="I151" s="22"/>
      <c r="J151" s="80"/>
    </row>
    <row r="152" spans="1:10" x14ac:dyDescent="0.25">
      <c r="A152" s="46"/>
      <c r="B152" s="47"/>
      <c r="C152" s="46"/>
      <c r="D152" s="46"/>
      <c r="E152" s="46"/>
      <c r="F152" s="46"/>
      <c r="G152" s="46"/>
      <c r="H152" s="46"/>
      <c r="I152" s="22"/>
      <c r="J152" s="80"/>
    </row>
    <row r="153" spans="1:10" x14ac:dyDescent="0.25">
      <c r="A153" s="46"/>
      <c r="B153" s="47"/>
      <c r="C153" s="46"/>
      <c r="D153" s="46"/>
      <c r="E153" s="46"/>
      <c r="F153" s="46"/>
      <c r="G153" s="46"/>
      <c r="H153" s="46"/>
      <c r="I153" s="22"/>
      <c r="J153" s="80"/>
    </row>
    <row r="154" spans="1:10" x14ac:dyDescent="0.25">
      <c r="A154" s="46"/>
      <c r="B154" s="47"/>
      <c r="C154" s="46"/>
      <c r="D154" s="46"/>
      <c r="E154" s="46"/>
      <c r="F154" s="46"/>
      <c r="G154" s="46"/>
      <c r="H154" s="46"/>
      <c r="I154" s="22"/>
      <c r="J154" s="80"/>
    </row>
    <row r="155" spans="1:10" x14ac:dyDescent="0.25">
      <c r="A155" s="46"/>
      <c r="B155" s="47"/>
      <c r="C155" s="46"/>
      <c r="D155" s="46"/>
      <c r="E155" s="46"/>
      <c r="F155" s="46"/>
      <c r="G155" s="46"/>
      <c r="H155" s="46"/>
      <c r="I155" s="22"/>
      <c r="J155" s="80"/>
    </row>
    <row r="156" spans="1:10" x14ac:dyDescent="0.25">
      <c r="A156" s="46"/>
      <c r="B156" s="47"/>
      <c r="C156" s="46"/>
      <c r="D156" s="46"/>
      <c r="E156" s="46"/>
      <c r="F156" s="46"/>
      <c r="G156" s="46"/>
      <c r="H156" s="46"/>
      <c r="I156" s="22"/>
      <c r="J156" s="80"/>
    </row>
    <row r="157" spans="1:10" x14ac:dyDescent="0.25">
      <c r="A157" s="46"/>
      <c r="B157" s="47"/>
      <c r="C157" s="46"/>
      <c r="D157" s="46"/>
      <c r="E157" s="46"/>
      <c r="F157" s="46"/>
      <c r="G157" s="46"/>
      <c r="H157" s="46"/>
      <c r="I157" s="22"/>
      <c r="J157" s="80"/>
    </row>
    <row r="158" spans="1:10" x14ac:dyDescent="0.25">
      <c r="A158" s="46"/>
      <c r="B158" s="47"/>
      <c r="C158" s="46"/>
      <c r="D158" s="46"/>
      <c r="E158" s="46"/>
      <c r="F158" s="46"/>
      <c r="G158" s="46"/>
      <c r="H158" s="46"/>
      <c r="I158" s="22"/>
      <c r="J158" s="80"/>
    </row>
    <row r="159" spans="1:10" x14ac:dyDescent="0.25">
      <c r="A159" s="46"/>
      <c r="B159" s="47"/>
      <c r="C159" s="46"/>
      <c r="D159" s="46"/>
      <c r="E159" s="46"/>
      <c r="F159" s="46"/>
      <c r="G159" s="46"/>
      <c r="H159" s="46"/>
      <c r="I159" s="22"/>
      <c r="J159" s="80"/>
    </row>
    <row r="160" spans="1:10" x14ac:dyDescent="0.25">
      <c r="A160" s="46"/>
      <c r="B160" s="47"/>
      <c r="C160" s="46"/>
      <c r="D160" s="46"/>
      <c r="E160" s="46"/>
      <c r="F160" s="46"/>
      <c r="G160" s="46"/>
      <c r="H160" s="46"/>
      <c r="I160" s="22"/>
      <c r="J160" s="80"/>
    </row>
    <row r="161" spans="1:10" x14ac:dyDescent="0.25">
      <c r="A161" s="46"/>
      <c r="B161" s="47"/>
      <c r="C161" s="46"/>
      <c r="D161" s="46"/>
      <c r="E161" s="46"/>
      <c r="F161" s="46"/>
      <c r="G161" s="46"/>
      <c r="H161" s="46"/>
      <c r="I161" s="22"/>
      <c r="J161" s="80"/>
    </row>
    <row r="162" spans="1:10" x14ac:dyDescent="0.25">
      <c r="A162" s="46"/>
      <c r="B162" s="47"/>
      <c r="C162" s="46"/>
      <c r="D162" s="46"/>
      <c r="E162" s="46"/>
      <c r="F162" s="46"/>
      <c r="G162" s="46"/>
      <c r="H162" s="46"/>
      <c r="I162" s="22"/>
      <c r="J162" s="80"/>
    </row>
    <row r="163" spans="1:10" x14ac:dyDescent="0.25">
      <c r="A163" s="46"/>
      <c r="B163" s="47"/>
      <c r="C163" s="46"/>
      <c r="D163" s="46"/>
      <c r="E163" s="46"/>
      <c r="F163" s="46"/>
      <c r="G163" s="46"/>
      <c r="H163" s="46"/>
      <c r="I163" s="22"/>
      <c r="J163" s="80"/>
    </row>
    <row r="164" spans="1:10" x14ac:dyDescent="0.25">
      <c r="A164" s="46"/>
      <c r="B164" s="47"/>
      <c r="C164" s="46"/>
      <c r="D164" s="46"/>
      <c r="E164" s="46"/>
      <c r="F164" s="46"/>
      <c r="G164" s="46"/>
      <c r="H164" s="46"/>
      <c r="I164" s="22"/>
    </row>
    <row r="165" spans="1:10" x14ac:dyDescent="0.25">
      <c r="A165" s="46"/>
      <c r="B165" s="47"/>
      <c r="C165" s="46"/>
      <c r="D165" s="46"/>
      <c r="E165" s="46"/>
      <c r="F165" s="46"/>
      <c r="G165" s="46"/>
      <c r="H165" s="46"/>
      <c r="I165" s="22"/>
    </row>
    <row r="166" spans="1:10" x14ac:dyDescent="0.25">
      <c r="A166" s="46"/>
      <c r="B166" s="47"/>
      <c r="C166" s="46"/>
      <c r="D166" s="46"/>
      <c r="E166" s="46"/>
      <c r="F166" s="46"/>
      <c r="G166" s="46"/>
      <c r="H166" s="46"/>
      <c r="I166" s="22"/>
    </row>
  </sheetData>
  <hyperlinks>
    <hyperlink ref="I4" r:id="rId1" xr:uid="{86C5A2BB-3750-4A2D-9EB3-B600383BFB40}"/>
    <hyperlink ref="I5" r:id="rId2" xr:uid="{F662FF4A-CDD1-460C-88A9-2076B0B0989F}"/>
    <hyperlink ref="I6" r:id="rId3" xr:uid="{3F6DD2F3-67B3-453E-B6AD-F135A8A497F7}"/>
    <hyperlink ref="I7" r:id="rId4" xr:uid="{CF5CF121-FE01-4C21-AAC5-D44D8931767E}"/>
    <hyperlink ref="I8" r:id="rId5" xr:uid="{88CA4681-08DC-4898-9877-133DD2B17396}"/>
    <hyperlink ref="I9" r:id="rId6" xr:uid="{A679C220-B975-4F54-8A02-DB6DEBEA4D3A}"/>
    <hyperlink ref="I10" r:id="rId7" xr:uid="{4BEAC5E9-5F02-4B5C-B454-B9FC9EDD582E}"/>
    <hyperlink ref="I11" r:id="rId8" xr:uid="{99DF2852-D6B1-4B6A-825D-67DE86D7CA43}"/>
    <hyperlink ref="I12" r:id="rId9" xr:uid="{D55961F9-75D3-4B19-B920-0EC6ADC06DBD}"/>
    <hyperlink ref="I13" r:id="rId10" xr:uid="{24CC70F1-E238-471F-898E-00A7C61E999C}"/>
    <hyperlink ref="I14" r:id="rId11" xr:uid="{E93153AE-2870-412E-8B8D-B02700CF6AB1}"/>
    <hyperlink ref="I15" r:id="rId12" xr:uid="{24FF86C3-4BB9-497A-BE8A-9B72DF0041A3}"/>
    <hyperlink ref="I16" r:id="rId13" xr:uid="{18CE72A8-BB46-4D55-AB9D-A84BAF1987A0}"/>
    <hyperlink ref="I17" r:id="rId14" xr:uid="{8928CBA3-4D43-446C-B3FE-8E80D8B52231}"/>
    <hyperlink ref="I18" r:id="rId15" xr:uid="{87CAF296-F439-4A82-9421-D52721626FCF}"/>
    <hyperlink ref="I19" r:id="rId16" xr:uid="{81FE769A-9B8B-4938-9B7E-EEE0EFC998C1}"/>
    <hyperlink ref="I20" r:id="rId17" xr:uid="{9FF7B881-36F2-4223-8158-9FC3FAF5389E}"/>
    <hyperlink ref="I21" r:id="rId18" xr:uid="{2587C35D-807D-4C33-B101-2A4022289A2B}"/>
    <hyperlink ref="I22" r:id="rId19" xr:uid="{B1CCCAA1-ADF8-42F1-B0B8-EC68CEE64DAA}"/>
    <hyperlink ref="I23" r:id="rId20" xr:uid="{74627A45-2462-4162-955E-57B36D23F3E6}"/>
    <hyperlink ref="I24" r:id="rId21" xr:uid="{FE2925A5-879D-4640-8D0C-B68706B19AB5}"/>
    <hyperlink ref="I25" r:id="rId22" xr:uid="{67812ADC-B363-4C9E-BC5E-CCB5E6C1B392}"/>
    <hyperlink ref="I26" r:id="rId23" xr:uid="{AC4E2575-BD90-428A-9436-046C671304B6}"/>
    <hyperlink ref="I27" r:id="rId24" xr:uid="{43966B67-7A8E-429A-AE16-26C5819D110A}"/>
    <hyperlink ref="I28" r:id="rId25" xr:uid="{340964D0-D05D-4435-95E9-FD6F7CEA5CAE}"/>
    <hyperlink ref="I29" r:id="rId26" xr:uid="{62F07CC1-D2B3-4521-B076-01267CF92CB8}"/>
    <hyperlink ref="I30" r:id="rId27" xr:uid="{F782549E-3A51-4F60-9329-D311375F5339}"/>
    <hyperlink ref="I31" r:id="rId28" xr:uid="{82BA28A5-8243-4BFC-B0DD-B9BB239C5EF1}"/>
    <hyperlink ref="I32" r:id="rId29" xr:uid="{AAA4B93A-9945-4D28-B6C6-78A27BE74D8F}"/>
    <hyperlink ref="I38" r:id="rId30" xr:uid="{70FBDF7C-7C21-4D48-96A6-9158F5199FDE}"/>
    <hyperlink ref="I39" r:id="rId31" xr:uid="{3177FDFF-585D-4100-806E-8715BF86C0D0}"/>
    <hyperlink ref="I41" r:id="rId32" xr:uid="{F9EFA086-3A8C-4174-891D-49D1FFB67ADC}"/>
    <hyperlink ref="I42" r:id="rId33" xr:uid="{45465DEE-8B4B-487E-A15E-3A74A63A71E8}"/>
    <hyperlink ref="I43" r:id="rId34" xr:uid="{31EB1805-D313-4077-88CC-3106165B2629}"/>
    <hyperlink ref="I44" r:id="rId35" xr:uid="{F7C0EC0E-3C78-4672-9222-423E422BC72A}"/>
    <hyperlink ref="I45" r:id="rId36" xr:uid="{F6123F90-11AF-4C69-95BF-62BCAB8006E2}"/>
    <hyperlink ref="I46" r:id="rId37" xr:uid="{15CE1E8B-4FFC-4E30-A8B9-CF86ED4E1B55}"/>
    <hyperlink ref="I47" r:id="rId38" xr:uid="{FCCF5926-1201-4CF5-9446-027B305180CF}"/>
    <hyperlink ref="I48" r:id="rId39" xr:uid="{B97A75B0-24B9-493A-BE7C-A1C3ED394CDD}"/>
    <hyperlink ref="I49" r:id="rId40" xr:uid="{9C4220A1-E392-4ED5-97D6-9E435756EFC1}"/>
    <hyperlink ref="I53" r:id="rId41" xr:uid="{BE44926C-A944-4DEC-B6ED-6587A4F34D04}"/>
    <hyperlink ref="I54" r:id="rId42" xr:uid="{12B8A5C3-7857-4999-814B-1DC7AFAC8578}"/>
    <hyperlink ref="I55" r:id="rId43" xr:uid="{2E9634E5-5A60-4673-95B8-95EDCF2DE8EC}"/>
    <hyperlink ref="I56" r:id="rId44" xr:uid="{9501FD4F-9653-4556-911A-1EFFA6F1DFEF}"/>
    <hyperlink ref="I62" r:id="rId45" xr:uid="{7A63E529-652A-45BA-9D27-AE5C909B21D2}"/>
    <hyperlink ref="I63" r:id="rId46" xr:uid="{5E936739-0A1E-42AF-A749-5BDB3419FDB0}"/>
    <hyperlink ref="I33" r:id="rId47" xr:uid="{5B73B26E-6105-494F-A8C3-1C81FC3EF386}"/>
    <hyperlink ref="I34" r:id="rId48" xr:uid="{458AE61E-2E81-4745-844D-6B4478521BEB}"/>
    <hyperlink ref="I57" r:id="rId49" xr:uid="{29FE64D5-1BE8-4B42-B52B-4353C659AEDE}"/>
    <hyperlink ref="I58" r:id="rId50" xr:uid="{1B6CEC5D-AB18-4CE2-B616-D4779C441ABC}"/>
    <hyperlink ref="I52" r:id="rId51" xr:uid="{8B1321A1-1A1C-4CC6-A28A-0B2820064960}"/>
    <hyperlink ref="I50" r:id="rId52" xr:uid="{C1DAE9BE-9756-4FAD-B3B3-BA16E21AF5D3}"/>
    <hyperlink ref="I51" r:id="rId53" xr:uid="{D2718CE7-CD45-4A73-A917-4AE51AD155FE}"/>
    <hyperlink ref="I64" r:id="rId54" xr:uid="{163AF0B6-692D-406F-8418-159D6E603E27}"/>
    <hyperlink ref="I65" r:id="rId55" xr:uid="{8D64BD70-3910-4004-9350-80D15A9FD73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BA23-DD33-478D-A99C-54163183AF1A}">
  <sheetPr codeName="Sheet1"/>
  <dimension ref="A1:O115"/>
  <sheetViews>
    <sheetView showGridLines="0" workbookViewId="0">
      <selection activeCell="A18" sqref="A18"/>
    </sheetView>
  </sheetViews>
  <sheetFormatPr defaultColWidth="8.28515625" defaultRowHeight="15" x14ac:dyDescent="0.25"/>
  <cols>
    <col min="1" max="1" width="49.42578125" style="1" customWidth="1"/>
    <col min="2" max="4" width="14.85546875" style="1" customWidth="1"/>
    <col min="5" max="5" width="17.42578125" style="1" bestFit="1" customWidth="1"/>
    <col min="6" max="6" width="20" style="1" bestFit="1" customWidth="1"/>
    <col min="7" max="7" width="15.7109375" style="1" bestFit="1" customWidth="1"/>
    <col min="8" max="8" width="16.28515625" style="1" bestFit="1" customWidth="1"/>
    <col min="9" max="16384" width="8.28515625" style="1"/>
  </cols>
  <sheetData>
    <row r="1" spans="1:15" ht="15.75" x14ac:dyDescent="0.25">
      <c r="A1" s="2" t="s">
        <v>0</v>
      </c>
      <c r="B1" s="3"/>
      <c r="C1" s="3"/>
      <c r="D1" s="3"/>
      <c r="E1" s="4"/>
      <c r="F1" s="4"/>
      <c r="G1" s="4"/>
      <c r="H1" s="5"/>
    </row>
    <row r="2" spans="1:15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5"/>
    </row>
    <row r="3" spans="1:15" x14ac:dyDescent="0.25">
      <c r="A3" s="8" t="s">
        <v>256</v>
      </c>
      <c r="B3" s="9"/>
      <c r="C3" s="10"/>
      <c r="D3" s="9"/>
      <c r="E3" s="11"/>
      <c r="F3" s="11"/>
      <c r="G3" s="11"/>
      <c r="H3" s="12"/>
    </row>
    <row r="4" spans="1:15" x14ac:dyDescent="0.25">
      <c r="A4" s="76" t="s">
        <v>256</v>
      </c>
      <c r="B4" s="13">
        <v>45230</v>
      </c>
      <c r="C4" s="14" t="s">
        <v>9</v>
      </c>
      <c r="D4" s="13">
        <v>47057</v>
      </c>
      <c r="E4" s="15">
        <v>384.74763505999999</v>
      </c>
      <c r="F4" s="11">
        <v>17.69118422</v>
      </c>
      <c r="G4" s="11">
        <v>367.05645083999997</v>
      </c>
      <c r="H4" s="16"/>
      <c r="J4" s="17"/>
      <c r="K4" s="17"/>
      <c r="L4" s="17"/>
      <c r="M4" s="17"/>
      <c r="N4" s="17"/>
      <c r="O4" s="17"/>
    </row>
    <row r="5" spans="1:15" x14ac:dyDescent="0.25">
      <c r="A5" s="76" t="s">
        <v>256</v>
      </c>
      <c r="B5" s="13">
        <v>45272</v>
      </c>
      <c r="C5" s="18" t="s">
        <v>9</v>
      </c>
      <c r="D5" s="13">
        <v>46733</v>
      </c>
      <c r="E5" s="15">
        <v>176.13954415999999</v>
      </c>
      <c r="F5" s="11">
        <v>0</v>
      </c>
      <c r="G5" s="11">
        <v>176.13954415999999</v>
      </c>
      <c r="H5" s="16"/>
      <c r="J5" s="17"/>
      <c r="K5" s="17"/>
      <c r="L5" s="17"/>
      <c r="M5" s="17"/>
      <c r="N5" s="17"/>
      <c r="O5" s="17"/>
    </row>
    <row r="6" spans="1:15" x14ac:dyDescent="0.25">
      <c r="A6" s="76" t="s">
        <v>256</v>
      </c>
      <c r="B6" s="13">
        <v>45287</v>
      </c>
      <c r="C6" s="18" t="s">
        <v>9</v>
      </c>
      <c r="D6" s="13">
        <v>47114</v>
      </c>
      <c r="E6" s="15">
        <v>557.56150349999996</v>
      </c>
      <c r="F6" s="11">
        <v>14.50910071</v>
      </c>
      <c r="G6" s="11">
        <v>543.05240278999997</v>
      </c>
      <c r="H6" s="16"/>
      <c r="J6" s="17"/>
      <c r="K6" s="17"/>
      <c r="L6" s="17"/>
      <c r="M6" s="17"/>
      <c r="N6" s="17"/>
      <c r="O6" s="17"/>
    </row>
    <row r="7" spans="1:15" x14ac:dyDescent="0.25">
      <c r="A7" s="76" t="s">
        <v>256</v>
      </c>
      <c r="B7" s="13">
        <v>45247</v>
      </c>
      <c r="C7" s="14" t="s">
        <v>9</v>
      </c>
      <c r="D7" s="13">
        <v>47118</v>
      </c>
      <c r="E7" s="15">
        <v>261.045209</v>
      </c>
      <c r="F7" s="11">
        <v>15.93611291</v>
      </c>
      <c r="G7" s="11">
        <v>245.10909609000001</v>
      </c>
      <c r="H7" s="16"/>
      <c r="J7" s="17"/>
      <c r="K7" s="17"/>
      <c r="L7" s="17"/>
      <c r="M7" s="17"/>
      <c r="N7" s="17"/>
      <c r="O7" s="17"/>
    </row>
    <row r="8" spans="1:15" x14ac:dyDescent="0.25">
      <c r="A8" s="76" t="s">
        <v>256</v>
      </c>
      <c r="B8" s="13">
        <v>45286</v>
      </c>
      <c r="C8" s="18" t="s">
        <v>9</v>
      </c>
      <c r="D8" s="13">
        <v>47118</v>
      </c>
      <c r="E8" s="15">
        <v>187.73752701000001</v>
      </c>
      <c r="F8" s="11">
        <v>11.038243980000001</v>
      </c>
      <c r="G8" s="11">
        <v>176.69928303</v>
      </c>
      <c r="H8" s="16"/>
      <c r="J8" s="17"/>
      <c r="K8" s="17"/>
      <c r="L8" s="17"/>
      <c r="M8" s="17"/>
      <c r="N8" s="17"/>
      <c r="O8" s="17"/>
    </row>
    <row r="9" spans="1:15" x14ac:dyDescent="0.25">
      <c r="A9" s="76" t="s">
        <v>256</v>
      </c>
      <c r="B9" s="13">
        <v>45281</v>
      </c>
      <c r="C9" s="18" t="s">
        <v>9</v>
      </c>
      <c r="D9" s="13">
        <v>47087</v>
      </c>
      <c r="E9" s="15">
        <v>347.08109999999999</v>
      </c>
      <c r="F9" s="11">
        <v>38.042099999999998</v>
      </c>
      <c r="G9" s="11">
        <v>309.03899999999999</v>
      </c>
      <c r="H9" s="16"/>
      <c r="J9" s="17"/>
      <c r="K9" s="17"/>
      <c r="L9" s="17"/>
      <c r="M9" s="17"/>
      <c r="N9" s="17"/>
      <c r="O9" s="17"/>
    </row>
    <row r="10" spans="1:15" x14ac:dyDescent="0.25">
      <c r="A10" s="76" t="s">
        <v>256</v>
      </c>
      <c r="B10" s="13">
        <v>45281</v>
      </c>
      <c r="C10" s="18" t="s">
        <v>9</v>
      </c>
      <c r="D10" s="13">
        <v>47118</v>
      </c>
      <c r="E10" s="15">
        <v>229.85184265000001</v>
      </c>
      <c r="F10" s="11">
        <v>17.104762999999998</v>
      </c>
      <c r="G10" s="11">
        <v>212.74707965000002</v>
      </c>
      <c r="H10" s="16"/>
      <c r="J10" s="17"/>
      <c r="K10" s="17"/>
      <c r="L10" s="17"/>
      <c r="M10" s="17"/>
      <c r="N10" s="17"/>
      <c r="O10" s="17"/>
    </row>
    <row r="11" spans="1:15" x14ac:dyDescent="0.25">
      <c r="A11" s="76" t="s">
        <v>256</v>
      </c>
      <c r="B11" s="13">
        <v>45282</v>
      </c>
      <c r="C11" s="18" t="s">
        <v>9</v>
      </c>
      <c r="D11" s="13">
        <v>47087</v>
      </c>
      <c r="E11" s="15">
        <v>352.94186066999998</v>
      </c>
      <c r="F11" s="11">
        <v>16.998035420000001</v>
      </c>
      <c r="G11" s="11">
        <v>335.94382524999997</v>
      </c>
      <c r="H11" s="16"/>
      <c r="J11" s="17"/>
      <c r="K11" s="17"/>
      <c r="L11" s="17"/>
      <c r="M11" s="17"/>
      <c r="N11" s="17"/>
      <c r="O11" s="17"/>
    </row>
    <row r="12" spans="1:15" x14ac:dyDescent="0.25">
      <c r="A12" s="76" t="s">
        <v>256</v>
      </c>
      <c r="B12" s="13">
        <v>45415</v>
      </c>
      <c r="C12" s="18">
        <v>5.5</v>
      </c>
      <c r="D12" s="13">
        <v>47241</v>
      </c>
      <c r="E12" s="15">
        <v>64.150000000000006</v>
      </c>
      <c r="F12" s="11">
        <v>0</v>
      </c>
      <c r="G12" s="11">
        <v>64.150000000000006</v>
      </c>
      <c r="H12" s="16"/>
      <c r="J12" s="17"/>
      <c r="K12" s="17"/>
      <c r="L12" s="17"/>
      <c r="M12" s="17"/>
      <c r="N12" s="17"/>
      <c r="O12" s="17"/>
    </row>
    <row r="13" spans="1:15" x14ac:dyDescent="0.25">
      <c r="A13" s="76" t="s">
        <v>256</v>
      </c>
      <c r="B13" s="13">
        <v>45616</v>
      </c>
      <c r="C13" s="18" t="s">
        <v>9</v>
      </c>
      <c r="D13" s="13">
        <v>47442</v>
      </c>
      <c r="E13" s="15">
        <v>665.78265018000002</v>
      </c>
      <c r="F13" s="11">
        <v>19.44836733</v>
      </c>
      <c r="G13" s="11">
        <v>646.33428285000002</v>
      </c>
      <c r="H13" s="16"/>
      <c r="J13" s="17"/>
      <c r="K13" s="17"/>
      <c r="L13" s="17"/>
      <c r="M13" s="17"/>
      <c r="N13" s="17"/>
      <c r="O13" s="17"/>
    </row>
    <row r="14" spans="1:15" x14ac:dyDescent="0.25">
      <c r="A14" s="76" t="s">
        <v>256</v>
      </c>
      <c r="B14" s="13">
        <v>45646</v>
      </c>
      <c r="C14" s="18" t="s">
        <v>9</v>
      </c>
      <c r="D14" s="13">
        <v>47119</v>
      </c>
      <c r="E14" s="15">
        <v>828.05864140999995</v>
      </c>
      <c r="F14" s="11">
        <v>102.77864140000001</v>
      </c>
      <c r="G14" s="11">
        <v>725.28000000999998</v>
      </c>
      <c r="H14" s="16"/>
      <c r="J14" s="17"/>
      <c r="K14" s="17"/>
      <c r="L14" s="17"/>
      <c r="M14" s="17"/>
      <c r="N14" s="17"/>
      <c r="O14" s="17"/>
    </row>
    <row r="15" spans="1:15" x14ac:dyDescent="0.25">
      <c r="A15" s="76" t="s">
        <v>256</v>
      </c>
      <c r="B15" s="13">
        <v>45646</v>
      </c>
      <c r="C15" s="18" t="s">
        <v>9</v>
      </c>
      <c r="D15" s="13">
        <v>46752</v>
      </c>
      <c r="E15" s="15">
        <v>420.72883841000004</v>
      </c>
      <c r="F15" s="11">
        <v>120.58421254000001</v>
      </c>
      <c r="G15" s="11">
        <v>300.14462587000003</v>
      </c>
      <c r="H15" s="16"/>
      <c r="J15" s="17"/>
      <c r="K15" s="17"/>
      <c r="L15" s="17"/>
      <c r="M15" s="17"/>
      <c r="N15" s="17"/>
      <c r="O15" s="17"/>
    </row>
    <row r="16" spans="1:15" x14ac:dyDescent="0.25">
      <c r="A16" s="76" t="s">
        <v>256</v>
      </c>
      <c r="B16" s="13">
        <v>45580</v>
      </c>
      <c r="C16" s="18">
        <v>5.74</v>
      </c>
      <c r="D16" s="13">
        <v>54696</v>
      </c>
      <c r="E16" s="15">
        <v>604.14903063999998</v>
      </c>
      <c r="F16" s="11">
        <v>32.340641269999999</v>
      </c>
      <c r="G16" s="11">
        <v>571.80838936999999</v>
      </c>
      <c r="H16" s="16"/>
      <c r="J16" s="17"/>
      <c r="K16" s="17"/>
      <c r="L16" s="17"/>
      <c r="M16" s="17"/>
      <c r="N16" s="17"/>
      <c r="O16" s="17"/>
    </row>
    <row r="17" spans="1:15" x14ac:dyDescent="0.25">
      <c r="A17" s="76" t="s">
        <v>256</v>
      </c>
      <c r="B17" s="13">
        <v>45562</v>
      </c>
      <c r="C17" s="18">
        <v>5.9306999999999999</v>
      </c>
      <c r="D17" s="13">
        <v>48233</v>
      </c>
      <c r="E17" s="15">
        <v>351.60511931000002</v>
      </c>
      <c r="F17" s="11">
        <v>3.51308715</v>
      </c>
      <c r="G17" s="11">
        <v>348.09203216000003</v>
      </c>
      <c r="H17" s="16"/>
      <c r="J17" s="17"/>
      <c r="K17" s="17"/>
      <c r="L17" s="17"/>
      <c r="M17" s="17"/>
      <c r="N17" s="17"/>
      <c r="O17" s="17"/>
    </row>
    <row r="18" spans="1:15" x14ac:dyDescent="0.25">
      <c r="A18" s="76" t="s">
        <v>256</v>
      </c>
      <c r="B18" s="13">
        <v>45877</v>
      </c>
      <c r="C18" s="18" t="s">
        <v>9</v>
      </c>
      <c r="D18" s="13">
        <v>46973</v>
      </c>
      <c r="E18" s="15">
        <v>970.86816021000004</v>
      </c>
      <c r="F18" s="11">
        <v>0</v>
      </c>
      <c r="G18" s="11">
        <v>970.86816021000004</v>
      </c>
      <c r="H18" s="16"/>
      <c r="J18" s="17"/>
      <c r="K18" s="17"/>
      <c r="L18" s="17"/>
      <c r="M18" s="17"/>
      <c r="N18" s="17"/>
      <c r="O18" s="17"/>
    </row>
    <row r="19" spans="1:15" x14ac:dyDescent="0.25">
      <c r="A19" s="76" t="s">
        <v>256</v>
      </c>
      <c r="B19" s="13">
        <v>45644</v>
      </c>
      <c r="C19" s="18" t="s">
        <v>9</v>
      </c>
      <c r="D19" s="13">
        <v>47470</v>
      </c>
      <c r="E19" s="15">
        <v>697.67202584999995</v>
      </c>
      <c r="F19" s="11">
        <v>33.973119990000001</v>
      </c>
      <c r="G19" s="11">
        <v>663.69890585999997</v>
      </c>
      <c r="H19" s="16"/>
      <c r="J19" s="17"/>
      <c r="K19" s="17"/>
      <c r="L19" s="17"/>
      <c r="M19" s="17"/>
      <c r="N19" s="17"/>
      <c r="O19" s="17"/>
    </row>
    <row r="20" spans="1:15" x14ac:dyDescent="0.25">
      <c r="A20" s="76" t="s">
        <v>256</v>
      </c>
      <c r="B20" s="13">
        <v>45653</v>
      </c>
      <c r="C20" s="18" t="s">
        <v>9</v>
      </c>
      <c r="D20" s="13">
        <v>46748</v>
      </c>
      <c r="E20" s="15">
        <v>885.96931166000002</v>
      </c>
      <c r="F20" s="11">
        <v>0</v>
      </c>
      <c r="G20" s="11">
        <v>885.96931166000002</v>
      </c>
      <c r="H20" s="16"/>
      <c r="J20" s="17"/>
      <c r="K20" s="17"/>
      <c r="L20" s="17"/>
      <c r="M20" s="17"/>
      <c r="N20" s="17"/>
      <c r="O20" s="17"/>
    </row>
    <row r="21" spans="1:15" x14ac:dyDescent="0.25">
      <c r="A21" s="76" t="s">
        <v>256</v>
      </c>
      <c r="B21" s="13">
        <v>45653</v>
      </c>
      <c r="C21" s="18" t="s">
        <v>9</v>
      </c>
      <c r="D21" s="13">
        <v>46992</v>
      </c>
      <c r="E21" s="15">
        <v>748.10996058000001</v>
      </c>
      <c r="F21" s="11">
        <v>0</v>
      </c>
      <c r="G21" s="11">
        <v>748.10996058000001</v>
      </c>
      <c r="H21" s="16"/>
      <c r="J21" s="17"/>
      <c r="K21" s="17"/>
      <c r="L21" s="17"/>
      <c r="M21" s="17"/>
      <c r="N21" s="17"/>
      <c r="O21" s="17"/>
    </row>
    <row r="22" spans="1:15" x14ac:dyDescent="0.25">
      <c r="A22" s="76" t="s">
        <v>256</v>
      </c>
      <c r="B22" s="13">
        <v>45643</v>
      </c>
      <c r="C22" s="18" t="s">
        <v>9</v>
      </c>
      <c r="D22" s="13">
        <v>47469</v>
      </c>
      <c r="E22" s="15">
        <v>563.27242430000001</v>
      </c>
      <c r="F22" s="11">
        <v>20.8714324</v>
      </c>
      <c r="G22" s="11">
        <v>542.40099190000001</v>
      </c>
      <c r="H22" s="16"/>
      <c r="J22" s="17"/>
      <c r="K22" s="17"/>
      <c r="L22" s="17"/>
      <c r="M22" s="17"/>
      <c r="N22" s="17"/>
      <c r="O22" s="17"/>
    </row>
    <row r="23" spans="1:15" x14ac:dyDescent="0.25">
      <c r="A23" s="76" t="s">
        <v>256</v>
      </c>
      <c r="B23" s="13">
        <v>45930</v>
      </c>
      <c r="C23" s="18">
        <v>6.61</v>
      </c>
      <c r="D23" s="13">
        <v>52993</v>
      </c>
      <c r="E23" s="15">
        <v>210.40499499999999</v>
      </c>
      <c r="F23" s="11">
        <v>8.5516199999999998</v>
      </c>
      <c r="G23" s="11">
        <v>201.853375</v>
      </c>
      <c r="H23" s="16"/>
      <c r="J23" s="17"/>
      <c r="K23" s="17"/>
      <c r="L23" s="17"/>
      <c r="M23" s="17"/>
      <c r="N23" s="17"/>
      <c r="O23" s="17"/>
    </row>
    <row r="24" spans="1:15" x14ac:dyDescent="0.25">
      <c r="A24" s="76" t="s">
        <v>256</v>
      </c>
      <c r="B24" s="13">
        <v>45646</v>
      </c>
      <c r="C24" s="18" t="s">
        <v>9</v>
      </c>
      <c r="D24" s="13">
        <v>47472</v>
      </c>
      <c r="E24" s="15">
        <v>554.43817414</v>
      </c>
      <c r="F24" s="11">
        <v>20.633918960000003</v>
      </c>
      <c r="G24" s="11">
        <v>533.80425518000004</v>
      </c>
      <c r="H24" s="16"/>
      <c r="J24" s="17"/>
      <c r="K24" s="17"/>
      <c r="L24" s="17"/>
      <c r="M24" s="17"/>
      <c r="N24" s="17"/>
      <c r="O24" s="17"/>
    </row>
    <row r="25" spans="1:15" x14ac:dyDescent="0.25">
      <c r="A25" s="76" t="s">
        <v>256</v>
      </c>
      <c r="B25" s="13">
        <v>46013</v>
      </c>
      <c r="C25" s="18" t="s">
        <v>9</v>
      </c>
      <c r="D25" s="13">
        <v>47837</v>
      </c>
      <c r="E25" s="15">
        <v>592.76891060000003</v>
      </c>
      <c r="F25" s="11">
        <v>20.54095148</v>
      </c>
      <c r="G25" s="11">
        <v>572.22795912000004</v>
      </c>
      <c r="H25" s="16"/>
      <c r="J25" s="17"/>
      <c r="K25" s="17"/>
      <c r="L25" s="17"/>
      <c r="M25" s="17"/>
      <c r="N25" s="17"/>
      <c r="O25" s="17"/>
    </row>
    <row r="26" spans="1:15" x14ac:dyDescent="0.25">
      <c r="A26" s="76" t="s">
        <v>256</v>
      </c>
      <c r="B26" s="13">
        <v>45644</v>
      </c>
      <c r="C26" s="18" t="s">
        <v>9</v>
      </c>
      <c r="D26" s="13">
        <v>48233</v>
      </c>
      <c r="E26" s="15">
        <v>348.39111657000001</v>
      </c>
      <c r="F26" s="11">
        <v>0.12933101</v>
      </c>
      <c r="G26" s="11">
        <v>348.26178556000002</v>
      </c>
      <c r="H26" s="16"/>
      <c r="J26" s="17"/>
      <c r="K26" s="17"/>
      <c r="L26" s="17"/>
      <c r="M26" s="17"/>
      <c r="N26" s="17"/>
      <c r="O26" s="17"/>
    </row>
    <row r="27" spans="1:15" x14ac:dyDescent="0.25">
      <c r="A27" s="76" t="s">
        <v>256</v>
      </c>
      <c r="B27" s="13">
        <v>45982</v>
      </c>
      <c r="C27" s="18" t="s">
        <v>9</v>
      </c>
      <c r="D27" s="13">
        <v>47787</v>
      </c>
      <c r="E27" s="15">
        <v>479.33039739000003</v>
      </c>
      <c r="F27" s="11">
        <v>17.326358899999999</v>
      </c>
      <c r="G27" s="11">
        <v>462.00403849000003</v>
      </c>
      <c r="H27" s="16"/>
      <c r="J27" s="17"/>
      <c r="K27" s="17"/>
      <c r="L27" s="17"/>
      <c r="M27" s="17"/>
      <c r="N27" s="17"/>
      <c r="O27" s="17"/>
    </row>
    <row r="28" spans="1:15" x14ac:dyDescent="0.25">
      <c r="A28" s="76" t="s">
        <v>256</v>
      </c>
      <c r="B28" s="13">
        <v>45828</v>
      </c>
      <c r="C28" s="18">
        <v>6.9</v>
      </c>
      <c r="D28" s="13">
        <v>58734</v>
      </c>
      <c r="E28" s="15">
        <v>258.07677440999998</v>
      </c>
      <c r="F28" s="11">
        <v>0</v>
      </c>
      <c r="G28" s="11">
        <v>258.07677440999998</v>
      </c>
      <c r="H28" s="16"/>
      <c r="J28" s="17"/>
      <c r="K28" s="17"/>
      <c r="L28" s="17"/>
      <c r="M28" s="17"/>
      <c r="N28" s="17"/>
      <c r="O28" s="17"/>
    </row>
    <row r="29" spans="1:15" x14ac:dyDescent="0.25">
      <c r="A29" s="76" t="s">
        <v>256</v>
      </c>
      <c r="B29" s="13">
        <v>46013</v>
      </c>
      <c r="C29" s="18" t="s">
        <v>9</v>
      </c>
      <c r="D29" s="13">
        <v>46377</v>
      </c>
      <c r="E29" s="15">
        <v>607.60199999999998</v>
      </c>
      <c r="F29" s="11">
        <v>607.60199999999998</v>
      </c>
      <c r="G29" s="11">
        <v>0</v>
      </c>
      <c r="H29" s="16"/>
      <c r="J29" s="17"/>
      <c r="K29" s="17"/>
      <c r="L29" s="17"/>
      <c r="M29" s="17"/>
      <c r="N29" s="17"/>
      <c r="O29" s="17"/>
    </row>
    <row r="30" spans="1:15" x14ac:dyDescent="0.25">
      <c r="A30" s="76" t="s">
        <v>256</v>
      </c>
      <c r="B30" s="13">
        <v>46014</v>
      </c>
      <c r="C30" s="18" t="s">
        <v>9</v>
      </c>
      <c r="D30" s="13">
        <v>47840</v>
      </c>
      <c r="E30" s="15">
        <v>859.69976986000006</v>
      </c>
      <c r="F30" s="11">
        <v>23.07073574</v>
      </c>
      <c r="G30" s="11">
        <v>836.62903412000003</v>
      </c>
      <c r="H30" s="16"/>
      <c r="J30" s="17"/>
      <c r="K30" s="17"/>
      <c r="L30" s="17"/>
      <c r="M30" s="17"/>
      <c r="N30" s="17"/>
      <c r="O30" s="17"/>
    </row>
    <row r="31" spans="1:15" x14ac:dyDescent="0.25">
      <c r="A31" s="76" t="s">
        <v>256</v>
      </c>
      <c r="B31" s="13">
        <v>46010</v>
      </c>
      <c r="C31" s="18" t="s">
        <v>9</v>
      </c>
      <c r="D31" s="13">
        <v>47836</v>
      </c>
      <c r="E31" s="15">
        <v>465.28401212999989</v>
      </c>
      <c r="F31" s="11">
        <v>9.5249220000000001</v>
      </c>
      <c r="G31" s="11">
        <v>455.75909012999989</v>
      </c>
      <c r="H31" s="16"/>
      <c r="J31" s="17"/>
      <c r="K31" s="17"/>
      <c r="L31" s="17"/>
      <c r="M31" s="17"/>
      <c r="N31" s="17"/>
      <c r="O31" s="17"/>
    </row>
    <row r="32" spans="1:15" x14ac:dyDescent="0.25">
      <c r="A32" s="76" t="s">
        <v>256</v>
      </c>
      <c r="B32" s="13" t="s">
        <v>10</v>
      </c>
      <c r="C32" s="18" t="s">
        <v>9</v>
      </c>
      <c r="D32" s="13">
        <v>49490</v>
      </c>
      <c r="E32" s="15">
        <v>49.703779699999998</v>
      </c>
      <c r="F32" s="11">
        <v>7.0391839999999997</v>
      </c>
      <c r="G32" s="11">
        <v>42.6645957</v>
      </c>
      <c r="H32" s="12"/>
    </row>
    <row r="33" spans="1:15" x14ac:dyDescent="0.25">
      <c r="A33" s="76" t="s">
        <v>256</v>
      </c>
      <c r="B33" s="13" t="s">
        <v>11</v>
      </c>
      <c r="C33" s="14" t="s">
        <v>9</v>
      </c>
      <c r="D33" s="13">
        <v>48869</v>
      </c>
      <c r="E33" s="11">
        <v>19.041253470000001</v>
      </c>
      <c r="F33" s="11">
        <v>2.1915660799999999</v>
      </c>
      <c r="G33" s="11">
        <v>16.84968739</v>
      </c>
      <c r="H33" s="19"/>
      <c r="J33" s="17"/>
      <c r="K33" s="17"/>
      <c r="L33" s="17"/>
      <c r="M33" s="17"/>
      <c r="N33" s="17"/>
      <c r="O33" s="17"/>
    </row>
    <row r="34" spans="1:15" ht="17.25" customHeight="1" x14ac:dyDescent="0.25">
      <c r="A34" s="76" t="s">
        <v>256</v>
      </c>
      <c r="B34" s="13">
        <v>45638</v>
      </c>
      <c r="C34" s="14" t="s">
        <v>9</v>
      </c>
      <c r="D34" s="13">
        <v>47452</v>
      </c>
      <c r="E34" s="11">
        <v>605.4406267899999</v>
      </c>
      <c r="F34" s="11">
        <v>55.458881130000002</v>
      </c>
      <c r="G34" s="11">
        <v>549.98174565999989</v>
      </c>
      <c r="H34" s="19"/>
      <c r="J34" s="17"/>
      <c r="K34" s="17"/>
      <c r="L34" s="17"/>
      <c r="M34" s="17"/>
      <c r="N34" s="17"/>
      <c r="O34" s="17"/>
    </row>
    <row r="35" spans="1:15" x14ac:dyDescent="0.25">
      <c r="A35" s="76" t="s">
        <v>256</v>
      </c>
      <c r="B35" s="13" t="s">
        <v>12</v>
      </c>
      <c r="C35" s="14" t="s">
        <v>9</v>
      </c>
      <c r="D35" s="13">
        <v>49521</v>
      </c>
      <c r="E35" s="11">
        <v>21.767669709999996</v>
      </c>
      <c r="F35" s="11">
        <v>2.2111569900000001</v>
      </c>
      <c r="G35" s="11">
        <v>19.556512719999997</v>
      </c>
      <c r="H35" s="19"/>
      <c r="J35" s="17"/>
      <c r="K35" s="17"/>
      <c r="L35" s="17"/>
      <c r="M35" s="17"/>
      <c r="N35" s="17"/>
      <c r="O35" s="17"/>
    </row>
    <row r="36" spans="1:15" x14ac:dyDescent="0.25">
      <c r="A36" s="76" t="s">
        <v>256</v>
      </c>
      <c r="B36" s="13">
        <v>45288</v>
      </c>
      <c r="C36" s="18" t="s">
        <v>9</v>
      </c>
      <c r="D36" s="13">
        <v>48941</v>
      </c>
      <c r="E36" s="15">
        <v>156.335802</v>
      </c>
      <c r="F36" s="11">
        <v>10.07996</v>
      </c>
      <c r="G36" s="11">
        <v>146.255842</v>
      </c>
      <c r="H36" s="19"/>
      <c r="J36" s="17"/>
      <c r="K36" s="17"/>
      <c r="L36" s="17"/>
      <c r="M36" s="17"/>
      <c r="N36" s="17"/>
      <c r="O36" s="17"/>
    </row>
    <row r="37" spans="1:15" x14ac:dyDescent="0.25">
      <c r="A37" s="76" t="s">
        <v>256</v>
      </c>
      <c r="B37" s="13" t="s">
        <v>13</v>
      </c>
      <c r="C37" s="14">
        <v>4.09</v>
      </c>
      <c r="D37" s="13">
        <v>54788</v>
      </c>
      <c r="E37" s="11">
        <v>221.06149477000002</v>
      </c>
      <c r="F37" s="11">
        <v>2.4539200000000001</v>
      </c>
      <c r="G37" s="11">
        <v>218.60757477000001</v>
      </c>
      <c r="H37" s="19"/>
      <c r="J37" s="17"/>
      <c r="K37" s="17"/>
      <c r="L37" s="17"/>
      <c r="M37" s="17"/>
      <c r="N37" s="17"/>
      <c r="O37" s="17"/>
    </row>
    <row r="38" spans="1:15" x14ac:dyDescent="0.25">
      <c r="A38" s="76" t="s">
        <v>256</v>
      </c>
      <c r="B38" s="13">
        <v>45560</v>
      </c>
      <c r="C38" s="14" t="s">
        <v>9</v>
      </c>
      <c r="D38" s="13">
        <v>48091</v>
      </c>
      <c r="E38" s="11">
        <v>242.99700000000001</v>
      </c>
      <c r="F38" s="11">
        <v>0</v>
      </c>
      <c r="G38" s="11">
        <v>242.99700000000001</v>
      </c>
      <c r="H38" s="19"/>
      <c r="J38" s="17"/>
      <c r="K38" s="17"/>
      <c r="L38" s="17"/>
      <c r="M38" s="17"/>
      <c r="N38" s="17"/>
      <c r="O38" s="17"/>
    </row>
    <row r="39" spans="1:15" x14ac:dyDescent="0.25">
      <c r="A39" s="76" t="s">
        <v>256</v>
      </c>
      <c r="B39" s="13">
        <v>44530</v>
      </c>
      <c r="C39" s="14" t="s">
        <v>9</v>
      </c>
      <c r="D39" s="13">
        <v>46387</v>
      </c>
      <c r="E39" s="11">
        <v>244.69419352</v>
      </c>
      <c r="F39" s="11">
        <v>244.69419352</v>
      </c>
      <c r="G39" s="11">
        <v>0</v>
      </c>
      <c r="H39" s="19"/>
      <c r="J39" s="17"/>
      <c r="K39" s="17"/>
      <c r="L39" s="17"/>
      <c r="M39" s="17"/>
      <c r="N39" s="17"/>
      <c r="O39" s="17"/>
    </row>
    <row r="40" spans="1:15" x14ac:dyDescent="0.25">
      <c r="A40" s="76" t="s">
        <v>256</v>
      </c>
      <c r="B40" s="13" t="s">
        <v>14</v>
      </c>
      <c r="C40" s="14" t="s">
        <v>9</v>
      </c>
      <c r="D40" s="13">
        <v>46750</v>
      </c>
      <c r="E40" s="11">
        <v>403.81035661999999</v>
      </c>
      <c r="F40" s="11">
        <v>30.185643300000002</v>
      </c>
      <c r="G40" s="11">
        <v>373.62471332000001</v>
      </c>
      <c r="H40" s="19"/>
      <c r="J40" s="17"/>
      <c r="K40" s="17"/>
      <c r="L40" s="17"/>
      <c r="M40" s="17"/>
      <c r="N40" s="17"/>
      <c r="O40" s="17"/>
    </row>
    <row r="41" spans="1:15" x14ac:dyDescent="0.25">
      <c r="A41" s="76" t="s">
        <v>256</v>
      </c>
      <c r="B41" s="13">
        <v>45638</v>
      </c>
      <c r="C41" s="14">
        <v>6.14</v>
      </c>
      <c r="D41" s="13">
        <v>54604</v>
      </c>
      <c r="E41" s="11">
        <v>246.12874717</v>
      </c>
      <c r="F41" s="11">
        <v>24.090265540000001</v>
      </c>
      <c r="G41" s="11">
        <v>222.03848163000001</v>
      </c>
      <c r="H41" s="19"/>
      <c r="J41" s="17"/>
      <c r="K41" s="17"/>
      <c r="L41" s="17"/>
      <c r="M41" s="17"/>
      <c r="N41" s="17"/>
      <c r="O41" s="17"/>
    </row>
    <row r="42" spans="1:15" x14ac:dyDescent="0.25">
      <c r="A42" s="76" t="s">
        <v>256</v>
      </c>
      <c r="B42" s="13" t="s">
        <v>15</v>
      </c>
      <c r="C42" s="14" t="s">
        <v>9</v>
      </c>
      <c r="D42" s="13">
        <v>46752</v>
      </c>
      <c r="E42" s="11">
        <v>327.0630567</v>
      </c>
      <c r="F42" s="11">
        <v>10.115063359999999</v>
      </c>
      <c r="G42" s="11">
        <v>316.94799333999998</v>
      </c>
      <c r="H42" s="19"/>
      <c r="J42" s="17"/>
      <c r="K42" s="17"/>
      <c r="L42" s="17"/>
      <c r="M42" s="17"/>
      <c r="N42" s="17"/>
      <c r="O42" s="17"/>
    </row>
    <row r="43" spans="1:15" x14ac:dyDescent="0.25">
      <c r="A43" s="76" t="s">
        <v>256</v>
      </c>
      <c r="B43" s="13">
        <v>42972</v>
      </c>
      <c r="C43" s="14" t="s">
        <v>9</v>
      </c>
      <c r="D43" s="13">
        <v>46752</v>
      </c>
      <c r="E43" s="11">
        <v>330</v>
      </c>
      <c r="F43" s="11">
        <v>16.089373999999999</v>
      </c>
      <c r="G43" s="11">
        <v>313.91062599999998</v>
      </c>
      <c r="H43" s="19"/>
      <c r="J43" s="17"/>
      <c r="K43" s="17"/>
      <c r="L43" s="17"/>
      <c r="M43" s="17"/>
      <c r="N43" s="17"/>
      <c r="O43" s="17"/>
    </row>
    <row r="44" spans="1:15" x14ac:dyDescent="0.25">
      <c r="A44" s="76" t="s">
        <v>256</v>
      </c>
      <c r="B44" s="13">
        <v>45246</v>
      </c>
      <c r="C44" s="14" t="s">
        <v>9</v>
      </c>
      <c r="D44" s="13">
        <v>47025</v>
      </c>
      <c r="E44" s="11">
        <v>146.04498032999999</v>
      </c>
      <c r="F44" s="11">
        <v>8.0568781699999992</v>
      </c>
      <c r="G44" s="11">
        <v>137.98810215999998</v>
      </c>
      <c r="H44" s="19"/>
      <c r="J44" s="17"/>
      <c r="K44" s="17"/>
      <c r="L44" s="17"/>
      <c r="M44" s="17"/>
      <c r="N44" s="17"/>
      <c r="O44" s="17"/>
    </row>
    <row r="45" spans="1:15" x14ac:dyDescent="0.25">
      <c r="A45" s="76" t="s">
        <v>256</v>
      </c>
      <c r="B45" s="13" t="s">
        <v>16</v>
      </c>
      <c r="C45" s="14" t="s">
        <v>9</v>
      </c>
      <c r="D45" s="13">
        <v>48548</v>
      </c>
      <c r="E45" s="11">
        <v>27.6688221</v>
      </c>
      <c r="F45" s="11">
        <v>4.0105270499999994</v>
      </c>
      <c r="G45" s="11">
        <v>23.65829505</v>
      </c>
      <c r="H45" s="19"/>
      <c r="J45" s="17"/>
      <c r="K45" s="17"/>
      <c r="L45" s="17"/>
      <c r="M45" s="17"/>
      <c r="N45" s="17"/>
      <c r="O45" s="17"/>
    </row>
    <row r="46" spans="1:15" x14ac:dyDescent="0.25">
      <c r="A46" s="76" t="s">
        <v>256</v>
      </c>
      <c r="B46" s="13" t="s">
        <v>17</v>
      </c>
      <c r="C46" s="21">
        <v>8.7520000000000007</v>
      </c>
      <c r="D46" s="13">
        <v>52048</v>
      </c>
      <c r="E46" s="11">
        <v>1.2152875299999999</v>
      </c>
      <c r="F46" s="11">
        <v>3.4696129999999999E-2</v>
      </c>
      <c r="G46" s="11">
        <v>1.1805914</v>
      </c>
      <c r="H46" s="19"/>
      <c r="J46" s="17"/>
      <c r="K46" s="17"/>
      <c r="L46" s="17"/>
      <c r="M46" s="17"/>
      <c r="N46" s="17"/>
      <c r="O46" s="17"/>
    </row>
    <row r="47" spans="1:15" x14ac:dyDescent="0.25">
      <c r="A47" s="76" t="s">
        <v>256</v>
      </c>
      <c r="B47" s="13" t="s">
        <v>18</v>
      </c>
      <c r="C47" s="18">
        <v>3.2039999999999997</v>
      </c>
      <c r="D47" s="13">
        <v>50405</v>
      </c>
      <c r="E47" s="11">
        <v>45.992857110000003</v>
      </c>
      <c r="F47" s="11">
        <v>3.9142857200000001</v>
      </c>
      <c r="G47" s="11">
        <v>42.07857139</v>
      </c>
      <c r="H47" s="19"/>
      <c r="J47" s="17"/>
      <c r="K47" s="17"/>
      <c r="L47" s="17"/>
      <c r="M47" s="17"/>
      <c r="N47" s="17"/>
      <c r="O47" s="17"/>
    </row>
    <row r="48" spans="1:15" x14ac:dyDescent="0.25">
      <c r="A48" s="76" t="s">
        <v>256</v>
      </c>
      <c r="B48" s="13">
        <v>43862</v>
      </c>
      <c r="C48" s="18">
        <v>9.0579000000000001</v>
      </c>
      <c r="D48" s="13">
        <v>51196</v>
      </c>
      <c r="E48" s="11">
        <v>1.3126738500000001</v>
      </c>
      <c r="F48" s="11">
        <v>4.8538379999999999E-2</v>
      </c>
      <c r="G48" s="11">
        <v>1.26413547</v>
      </c>
      <c r="H48" s="19"/>
      <c r="J48" s="17"/>
      <c r="K48" s="17"/>
      <c r="L48" s="17"/>
      <c r="M48" s="17"/>
      <c r="N48" s="17"/>
      <c r="O48" s="17"/>
    </row>
    <row r="49" spans="1:15" x14ac:dyDescent="0.25">
      <c r="A49" s="76" t="s">
        <v>256</v>
      </c>
      <c r="B49" s="13">
        <v>45566</v>
      </c>
      <c r="C49" s="18">
        <v>10.992599999999999</v>
      </c>
      <c r="D49" s="13">
        <v>52870</v>
      </c>
      <c r="E49" s="11">
        <v>0.27663254999999998</v>
      </c>
      <c r="F49" s="11">
        <v>9.9790400000000015E-3</v>
      </c>
      <c r="G49" s="11">
        <v>0.26665350999999998</v>
      </c>
      <c r="H49" s="19"/>
      <c r="J49" s="17"/>
      <c r="K49" s="17"/>
      <c r="L49" s="17"/>
      <c r="M49" s="17"/>
      <c r="N49" s="17"/>
      <c r="O49" s="17"/>
    </row>
    <row r="50" spans="1:15" x14ac:dyDescent="0.25">
      <c r="A50" s="76" t="s">
        <v>256</v>
      </c>
      <c r="B50" s="13" t="s">
        <v>19</v>
      </c>
      <c r="C50" s="18">
        <v>7.8890000000000002</v>
      </c>
      <c r="D50" s="13">
        <v>51441</v>
      </c>
      <c r="E50" s="11">
        <v>5.6222140899999991</v>
      </c>
      <c r="F50" s="11">
        <v>0.21174259000000004</v>
      </c>
      <c r="G50" s="11">
        <v>5.410471499999999</v>
      </c>
      <c r="H50" s="19"/>
      <c r="J50" s="17"/>
      <c r="K50" s="17"/>
      <c r="L50" s="17"/>
      <c r="M50" s="17"/>
      <c r="N50" s="17"/>
      <c r="O50" s="17"/>
    </row>
    <row r="51" spans="1:15" x14ac:dyDescent="0.25">
      <c r="A51" s="76" t="s">
        <v>256</v>
      </c>
      <c r="B51" s="13" t="s">
        <v>20</v>
      </c>
      <c r="C51" s="18">
        <v>9.6199000000000012</v>
      </c>
      <c r="D51" s="13">
        <v>51533</v>
      </c>
      <c r="E51" s="11">
        <v>4.6420667399999997</v>
      </c>
      <c r="F51" s="11">
        <v>0.14555634999999997</v>
      </c>
      <c r="G51" s="11">
        <v>4.4965103900000001</v>
      </c>
      <c r="H51" s="19"/>
      <c r="J51" s="17"/>
      <c r="K51" s="17"/>
      <c r="L51" s="17"/>
      <c r="M51" s="17"/>
      <c r="N51" s="17"/>
      <c r="O51" s="17"/>
    </row>
    <row r="52" spans="1:15" ht="14.25" customHeight="1" x14ac:dyDescent="0.25">
      <c r="A52" s="76" t="s">
        <v>256</v>
      </c>
      <c r="B52" s="13" t="s">
        <v>20</v>
      </c>
      <c r="C52" s="18">
        <v>9.2323000000000004</v>
      </c>
      <c r="D52" s="13">
        <v>51533</v>
      </c>
      <c r="E52" s="11">
        <v>4.5816788900000009</v>
      </c>
      <c r="F52" s="11">
        <v>0.14653089</v>
      </c>
      <c r="G52" s="11">
        <v>4.4351480000000008</v>
      </c>
      <c r="H52" s="19"/>
      <c r="J52" s="17"/>
      <c r="K52" s="17"/>
      <c r="L52" s="17"/>
      <c r="M52" s="17"/>
      <c r="N52" s="17"/>
      <c r="O52" s="17"/>
    </row>
    <row r="53" spans="1:15" x14ac:dyDescent="0.25">
      <c r="A53" s="76" t="s">
        <v>256</v>
      </c>
      <c r="B53" s="13" t="s">
        <v>20</v>
      </c>
      <c r="C53" s="18">
        <v>8.4925999999999995</v>
      </c>
      <c r="D53" s="13">
        <v>51533</v>
      </c>
      <c r="E53" s="11">
        <v>4.3928523799999999</v>
      </c>
      <c r="F53" s="11">
        <v>0.15001004999999998</v>
      </c>
      <c r="G53" s="11">
        <v>4.2428423300000002</v>
      </c>
      <c r="H53" s="19"/>
      <c r="J53" s="17"/>
      <c r="K53" s="17"/>
      <c r="L53" s="17"/>
      <c r="M53" s="17"/>
      <c r="N53" s="17"/>
      <c r="O53" s="17"/>
    </row>
    <row r="54" spans="1:15" x14ac:dyDescent="0.25">
      <c r="A54" s="76" t="s">
        <v>256</v>
      </c>
      <c r="B54" s="13" t="s">
        <v>21</v>
      </c>
      <c r="C54" s="18">
        <v>8.5572900000000001</v>
      </c>
      <c r="D54" s="13">
        <v>52110</v>
      </c>
      <c r="E54" s="11">
        <v>1.7723436100000005</v>
      </c>
      <c r="F54" s="11">
        <v>5.0041770000000006E-2</v>
      </c>
      <c r="G54" s="11">
        <v>1.7223018400000005</v>
      </c>
      <c r="H54" s="19"/>
      <c r="J54" s="17"/>
      <c r="K54" s="17"/>
      <c r="L54" s="17"/>
      <c r="M54" s="17"/>
      <c r="N54" s="17"/>
      <c r="O54" s="17"/>
    </row>
    <row r="55" spans="1:15" x14ac:dyDescent="0.25">
      <c r="A55" s="76" t="s">
        <v>256</v>
      </c>
      <c r="B55" s="13" t="s">
        <v>21</v>
      </c>
      <c r="C55" s="18">
        <v>8.5454670000000004</v>
      </c>
      <c r="D55" s="13">
        <v>52110</v>
      </c>
      <c r="E55" s="11">
        <v>1.6878707800000006</v>
      </c>
      <c r="F55" s="11">
        <v>4.7719329999999997E-2</v>
      </c>
      <c r="G55" s="11">
        <v>1.6401514500000005</v>
      </c>
      <c r="H55" s="19"/>
      <c r="J55" s="17"/>
      <c r="K55" s="17"/>
      <c r="L55" s="17"/>
      <c r="M55" s="17"/>
      <c r="N55" s="17"/>
      <c r="O55" s="17"/>
    </row>
    <row r="56" spans="1:15" x14ac:dyDescent="0.25">
      <c r="A56" s="76" t="s">
        <v>256</v>
      </c>
      <c r="B56" s="13">
        <v>44713</v>
      </c>
      <c r="C56" s="18">
        <v>9.780800000000001</v>
      </c>
      <c r="D56" s="13">
        <v>52018</v>
      </c>
      <c r="E56" s="11">
        <v>0.91696472000000007</v>
      </c>
      <c r="F56" s="11">
        <v>1.9409990000000002E-2</v>
      </c>
      <c r="G56" s="11">
        <v>0.89755473000000008</v>
      </c>
      <c r="H56" s="19"/>
      <c r="J56" s="17"/>
      <c r="K56" s="17"/>
      <c r="L56" s="17"/>
      <c r="M56" s="17"/>
      <c r="N56" s="17"/>
      <c r="O56" s="17"/>
    </row>
    <row r="57" spans="1:15" x14ac:dyDescent="0.25">
      <c r="A57" s="76" t="s">
        <v>256</v>
      </c>
      <c r="B57" s="13" t="s">
        <v>22</v>
      </c>
      <c r="C57" s="18">
        <v>9.8538999999999994</v>
      </c>
      <c r="D57" s="13">
        <v>52140</v>
      </c>
      <c r="E57" s="11">
        <v>0.86645855000000016</v>
      </c>
      <c r="F57" s="11">
        <v>1.6792250000000002E-2</v>
      </c>
      <c r="G57" s="11">
        <v>0.84966630000000021</v>
      </c>
      <c r="H57" s="19"/>
      <c r="J57" s="17"/>
      <c r="K57" s="17"/>
      <c r="L57" s="17"/>
      <c r="M57" s="17"/>
      <c r="N57" s="17"/>
      <c r="O57" s="17"/>
    </row>
    <row r="58" spans="1:15" x14ac:dyDescent="0.25">
      <c r="A58" s="76" t="s">
        <v>256</v>
      </c>
      <c r="B58" s="13" t="s">
        <v>23</v>
      </c>
      <c r="C58" s="18">
        <v>8.5343</v>
      </c>
      <c r="D58" s="13">
        <v>52201</v>
      </c>
      <c r="E58" s="15">
        <v>25.492456650000012</v>
      </c>
      <c r="F58" s="11">
        <v>0.71146984999999985</v>
      </c>
      <c r="G58" s="11">
        <v>24.780986800000012</v>
      </c>
      <c r="H58" s="19"/>
      <c r="J58" s="17"/>
      <c r="K58" s="17"/>
      <c r="L58" s="17"/>
      <c r="M58" s="17"/>
      <c r="N58" s="17"/>
      <c r="O58" s="17"/>
    </row>
    <row r="59" spans="1:15" x14ac:dyDescent="0.25">
      <c r="A59" s="76" t="s">
        <v>256</v>
      </c>
      <c r="B59" s="13" t="s">
        <v>24</v>
      </c>
      <c r="C59" s="18">
        <v>1.1480000000000001</v>
      </c>
      <c r="D59" s="13">
        <v>51138</v>
      </c>
      <c r="E59" s="15">
        <v>49.919491520000015</v>
      </c>
      <c r="F59" s="11">
        <v>1.9576271200000002</v>
      </c>
      <c r="G59" s="11">
        <v>47.961864400000017</v>
      </c>
      <c r="H59" s="20"/>
    </row>
    <row r="60" spans="1:15" x14ac:dyDescent="0.25">
      <c r="A60" s="76" t="s">
        <v>256</v>
      </c>
      <c r="B60" s="13" t="s">
        <v>25</v>
      </c>
      <c r="C60" s="18">
        <v>2.1139999999999999</v>
      </c>
      <c r="D60" s="13">
        <v>50773</v>
      </c>
      <c r="E60" s="15">
        <v>43.860869620000017</v>
      </c>
      <c r="F60" s="11">
        <v>1.8086956399999998</v>
      </c>
      <c r="G60" s="11">
        <v>42.052173980000013</v>
      </c>
      <c r="H60" s="12"/>
    </row>
    <row r="61" spans="1:15" x14ac:dyDescent="0.25">
      <c r="A61" s="76" t="s">
        <v>256</v>
      </c>
      <c r="B61" s="13" t="s">
        <v>26</v>
      </c>
      <c r="C61" s="18">
        <v>11.179</v>
      </c>
      <c r="D61" s="13">
        <v>46996</v>
      </c>
      <c r="E61" s="15">
        <v>5.1981400000000004E-2</v>
      </c>
      <c r="F61" s="11">
        <v>0</v>
      </c>
      <c r="G61" s="11">
        <v>5.1981400000000004E-2</v>
      </c>
      <c r="H61" s="12"/>
    </row>
    <row r="62" spans="1:15" x14ac:dyDescent="0.25">
      <c r="A62" s="76" t="s">
        <v>256</v>
      </c>
      <c r="B62" s="13" t="s">
        <v>27</v>
      </c>
      <c r="C62" s="18">
        <v>11.179</v>
      </c>
      <c r="D62" s="13">
        <v>47204</v>
      </c>
      <c r="E62" s="15">
        <v>1.7946668799999999</v>
      </c>
      <c r="F62" s="11">
        <v>0.84047715999999983</v>
      </c>
      <c r="G62" s="11">
        <v>0.95418972000000002</v>
      </c>
      <c r="H62" s="12"/>
      <c r="J62" s="17"/>
      <c r="K62" s="17"/>
      <c r="L62" s="17"/>
      <c r="M62" s="17"/>
      <c r="N62" s="17"/>
      <c r="O62" s="17"/>
    </row>
    <row r="63" spans="1:15" x14ac:dyDescent="0.25">
      <c r="A63" s="76" t="s">
        <v>256</v>
      </c>
      <c r="B63" s="13" t="s">
        <v>28</v>
      </c>
      <c r="C63" s="18">
        <v>11.179</v>
      </c>
      <c r="D63" s="13">
        <v>47452</v>
      </c>
      <c r="E63" s="15">
        <v>0.55439685999999999</v>
      </c>
      <c r="F63" s="11">
        <v>0.55439685999999999</v>
      </c>
      <c r="G63" s="11">
        <v>0</v>
      </c>
      <c r="H63" s="12"/>
      <c r="J63" s="17"/>
      <c r="K63" s="17"/>
      <c r="L63" s="17"/>
      <c r="M63" s="17"/>
      <c r="N63" s="17"/>
      <c r="O63" s="17"/>
    </row>
    <row r="64" spans="1:15" x14ac:dyDescent="0.25">
      <c r="A64" s="76" t="s">
        <v>256</v>
      </c>
      <c r="B64" s="13" t="s">
        <v>29</v>
      </c>
      <c r="C64" s="18">
        <v>11.179</v>
      </c>
      <c r="D64" s="13">
        <v>47208</v>
      </c>
      <c r="E64" s="15">
        <v>0.15425866999999999</v>
      </c>
      <c r="F64" s="11">
        <v>9.9478519999999987E-2</v>
      </c>
      <c r="G64" s="11">
        <v>5.4780149999999993E-2</v>
      </c>
      <c r="H64" s="12"/>
      <c r="J64" s="17"/>
      <c r="K64" s="17"/>
      <c r="L64" s="17"/>
      <c r="M64" s="17"/>
      <c r="N64" s="17"/>
      <c r="O64" s="17"/>
    </row>
    <row r="65" spans="1:15" x14ac:dyDescent="0.25">
      <c r="A65" s="76" t="s">
        <v>256</v>
      </c>
      <c r="B65" s="13">
        <v>42972</v>
      </c>
      <c r="C65" s="14" t="s">
        <v>9</v>
      </c>
      <c r="D65" s="13">
        <v>46752</v>
      </c>
      <c r="E65" s="11">
        <v>9.0242811399999994</v>
      </c>
      <c r="F65" s="11">
        <v>0.87738027000000007</v>
      </c>
      <c r="G65" s="11">
        <v>8.1469008699999996</v>
      </c>
      <c r="H65" s="12"/>
      <c r="J65" s="17"/>
      <c r="K65" s="17"/>
      <c r="L65" s="17"/>
      <c r="M65" s="17"/>
      <c r="N65" s="17"/>
      <c r="O65" s="17"/>
    </row>
    <row r="66" spans="1:15" x14ac:dyDescent="0.25">
      <c r="A66" s="76" t="s">
        <v>256</v>
      </c>
      <c r="B66" s="13">
        <v>44927</v>
      </c>
      <c r="C66" s="18">
        <v>8.7347000000000001</v>
      </c>
      <c r="D66" s="13">
        <v>52201</v>
      </c>
      <c r="E66" s="15">
        <v>0.95897975999999974</v>
      </c>
      <c r="F66" s="11">
        <v>2.589263E-2</v>
      </c>
      <c r="G66" s="11">
        <v>0.93308712999999976</v>
      </c>
      <c r="H66" s="12"/>
      <c r="J66" s="17"/>
      <c r="K66" s="17"/>
      <c r="L66" s="17"/>
      <c r="M66" s="17"/>
      <c r="N66" s="17"/>
      <c r="O66" s="17"/>
    </row>
    <row r="67" spans="1:15" x14ac:dyDescent="0.25">
      <c r="A67" s="76" t="s">
        <v>256</v>
      </c>
      <c r="B67" s="13" t="s">
        <v>30</v>
      </c>
      <c r="C67" s="18">
        <v>9.0010000000000012</v>
      </c>
      <c r="D67" s="13">
        <v>51806</v>
      </c>
      <c r="E67" s="15">
        <v>0.50011063</v>
      </c>
      <c r="F67" s="11">
        <v>1.557273E-2</v>
      </c>
      <c r="G67" s="11">
        <v>0.48453789999999997</v>
      </c>
      <c r="H67" s="12"/>
      <c r="J67" s="17"/>
      <c r="K67" s="17"/>
      <c r="L67" s="17"/>
      <c r="M67" s="17"/>
      <c r="N67" s="17"/>
      <c r="O67" s="17"/>
    </row>
    <row r="68" spans="1:15" x14ac:dyDescent="0.25">
      <c r="A68" s="76" t="s">
        <v>256</v>
      </c>
      <c r="B68" s="13" t="s">
        <v>30</v>
      </c>
      <c r="C68" s="18">
        <v>3.5459999999999998</v>
      </c>
      <c r="D68" s="13">
        <v>51806</v>
      </c>
      <c r="E68" s="15">
        <v>1.8894288900000005</v>
      </c>
      <c r="F68" s="11">
        <v>9.8489309999999997E-2</v>
      </c>
      <c r="G68" s="11">
        <v>1.7909395800000005</v>
      </c>
      <c r="H68" s="12"/>
      <c r="J68" s="17"/>
      <c r="K68" s="17"/>
      <c r="L68" s="17"/>
      <c r="M68" s="17"/>
      <c r="N68" s="17"/>
      <c r="O68" s="17"/>
    </row>
    <row r="69" spans="1:15" x14ac:dyDescent="0.25">
      <c r="A69" s="76" t="s">
        <v>256</v>
      </c>
      <c r="B69" s="13" t="s">
        <v>31</v>
      </c>
      <c r="C69" s="18">
        <v>9.7989999999999995</v>
      </c>
      <c r="D69" s="13">
        <v>52048</v>
      </c>
      <c r="E69" s="15">
        <v>0.50676307999999992</v>
      </c>
      <c r="F69" s="11">
        <v>1.0601860000000001E-2</v>
      </c>
      <c r="G69" s="11">
        <v>0.4961612199999999</v>
      </c>
      <c r="H69" s="12"/>
      <c r="J69" s="17"/>
      <c r="K69" s="17"/>
      <c r="L69" s="17"/>
      <c r="M69" s="17"/>
      <c r="N69" s="17"/>
      <c r="O69" s="17"/>
    </row>
    <row r="70" spans="1:15" x14ac:dyDescent="0.25">
      <c r="A70" s="76" t="s">
        <v>256</v>
      </c>
      <c r="B70" s="13" t="s">
        <v>22</v>
      </c>
      <c r="C70" s="18">
        <v>9.9369999999999994</v>
      </c>
      <c r="D70" s="13">
        <v>52110</v>
      </c>
      <c r="E70" s="15">
        <v>0.74767104999999978</v>
      </c>
      <c r="F70" s="11">
        <v>1.4470560000000002E-2</v>
      </c>
      <c r="G70" s="11">
        <v>0.73320048999999976</v>
      </c>
      <c r="H70" s="12"/>
      <c r="J70" s="17"/>
      <c r="K70" s="17"/>
      <c r="L70" s="17"/>
      <c r="M70" s="17"/>
      <c r="N70" s="17"/>
      <c r="O70" s="17"/>
    </row>
    <row r="71" spans="1:15" x14ac:dyDescent="0.25">
      <c r="A71" s="76" t="s">
        <v>256</v>
      </c>
      <c r="B71" s="13" t="s">
        <v>32</v>
      </c>
      <c r="C71" s="18">
        <v>8.5660000000000007</v>
      </c>
      <c r="D71" s="13">
        <v>51866</v>
      </c>
      <c r="E71" s="15">
        <v>2.85694143</v>
      </c>
      <c r="F71" s="11">
        <v>3.8155699999999994E-2</v>
      </c>
      <c r="G71" s="11">
        <v>2.8187857300000001</v>
      </c>
      <c r="H71" s="12"/>
      <c r="J71" s="17"/>
      <c r="K71" s="17"/>
      <c r="L71" s="17"/>
      <c r="M71" s="17"/>
      <c r="N71" s="17"/>
      <c r="O71" s="17"/>
    </row>
    <row r="72" spans="1:15" x14ac:dyDescent="0.25">
      <c r="A72" s="76" t="s">
        <v>256</v>
      </c>
      <c r="B72" s="13" t="s">
        <v>32</v>
      </c>
      <c r="C72" s="18">
        <v>8.6978200000000001</v>
      </c>
      <c r="D72" s="13">
        <v>51867</v>
      </c>
      <c r="E72" s="15">
        <v>2.92004858</v>
      </c>
      <c r="F72" s="11">
        <v>8.8509339999999992E-2</v>
      </c>
      <c r="G72" s="11">
        <v>2.8315392400000001</v>
      </c>
      <c r="H72" s="12"/>
    </row>
    <row r="73" spans="1:15" x14ac:dyDescent="0.25">
      <c r="A73" s="76" t="s">
        <v>256</v>
      </c>
      <c r="B73" s="13" t="s">
        <v>33</v>
      </c>
      <c r="C73" s="18">
        <v>9.7843999999999998</v>
      </c>
      <c r="D73" s="13">
        <v>52018</v>
      </c>
      <c r="E73" s="15">
        <v>0.48404956000000005</v>
      </c>
      <c r="F73" s="11">
        <v>1.025801E-2</v>
      </c>
      <c r="G73" s="11">
        <v>0.47379155000000006</v>
      </c>
      <c r="H73" s="16"/>
    </row>
    <row r="74" spans="1:15" x14ac:dyDescent="0.25">
      <c r="A74" s="76" t="s">
        <v>256</v>
      </c>
      <c r="B74" s="13" t="s">
        <v>32</v>
      </c>
      <c r="C74" s="18">
        <v>9.1457999999999995</v>
      </c>
      <c r="D74" s="13">
        <v>51867</v>
      </c>
      <c r="E74" s="15">
        <v>1.7409245</v>
      </c>
      <c r="F74" s="11">
        <v>5.0155240000000004E-2</v>
      </c>
      <c r="G74" s="11">
        <v>1.6907692599999999</v>
      </c>
      <c r="H74" s="16"/>
    </row>
    <row r="75" spans="1:15" x14ac:dyDescent="0.25">
      <c r="A75" s="76" t="s">
        <v>256</v>
      </c>
      <c r="B75" s="13" t="s">
        <v>22</v>
      </c>
      <c r="C75" s="18">
        <v>9.8521000000000001</v>
      </c>
      <c r="D75" s="13">
        <v>52110</v>
      </c>
      <c r="E75" s="15">
        <v>0.63445775999999998</v>
      </c>
      <c r="F75" s="11">
        <v>1.220005E-2</v>
      </c>
      <c r="G75" s="11">
        <v>0.62225770999999996</v>
      </c>
      <c r="H75" s="16"/>
      <c r="J75" s="17"/>
      <c r="K75" s="17"/>
      <c r="L75" s="17"/>
      <c r="M75" s="17"/>
      <c r="N75" s="17"/>
      <c r="O75" s="17"/>
    </row>
    <row r="76" spans="1:15" x14ac:dyDescent="0.25">
      <c r="A76" s="76" t="s">
        <v>256</v>
      </c>
      <c r="B76" s="13">
        <v>45658</v>
      </c>
      <c r="C76" s="18">
        <v>10.6495</v>
      </c>
      <c r="D76" s="13">
        <v>52961</v>
      </c>
      <c r="E76" s="15">
        <v>15.988019539999998</v>
      </c>
      <c r="F76" s="11">
        <v>0.33722110999999999</v>
      </c>
      <c r="G76" s="11">
        <v>15.650798429999998</v>
      </c>
      <c r="H76" s="16"/>
      <c r="J76" s="17"/>
      <c r="K76" s="17"/>
      <c r="L76" s="17"/>
      <c r="M76" s="17"/>
      <c r="N76" s="17"/>
      <c r="O76" s="17"/>
    </row>
    <row r="77" spans="1:15" x14ac:dyDescent="0.25">
      <c r="A77" s="76" t="s">
        <v>256</v>
      </c>
      <c r="B77" s="13">
        <v>45413</v>
      </c>
      <c r="C77" s="18">
        <v>10.886999999999999</v>
      </c>
      <c r="D77" s="13">
        <v>52717</v>
      </c>
      <c r="E77" s="15">
        <v>0.31546028999999998</v>
      </c>
      <c r="F77" s="11">
        <v>1.137968E-2</v>
      </c>
      <c r="G77" s="11">
        <v>0.30408060999999997</v>
      </c>
      <c r="H77" s="16"/>
      <c r="J77" s="17"/>
      <c r="K77" s="17"/>
      <c r="L77" s="17"/>
      <c r="M77" s="17"/>
      <c r="N77" s="17"/>
      <c r="O77" s="17"/>
    </row>
    <row r="78" spans="1:15" x14ac:dyDescent="0.25">
      <c r="A78" s="76" t="s">
        <v>256</v>
      </c>
      <c r="B78" s="13">
        <v>46023</v>
      </c>
      <c r="C78" s="18">
        <v>8.9878689999999999</v>
      </c>
      <c r="D78" s="13">
        <v>53328</v>
      </c>
      <c r="E78" s="15">
        <v>19.567935439999992</v>
      </c>
      <c r="F78" s="11">
        <v>0.37363809000000003</v>
      </c>
      <c r="G78" s="11">
        <v>19.194297349999992</v>
      </c>
      <c r="H78" s="16"/>
      <c r="J78" s="17"/>
      <c r="K78" s="17"/>
      <c r="L78" s="17"/>
      <c r="M78" s="17"/>
      <c r="N78" s="17"/>
      <c r="O78" s="17"/>
    </row>
    <row r="79" spans="1:15" x14ac:dyDescent="0.25">
      <c r="A79" s="78" t="s">
        <v>257</v>
      </c>
      <c r="B79" s="9"/>
      <c r="C79" s="23"/>
      <c r="D79" s="9"/>
      <c r="E79" s="24">
        <v>16968.469411629998</v>
      </c>
      <c r="F79" s="24">
        <v>1601.6168657700002</v>
      </c>
      <c r="G79" s="24">
        <v>15366.852545860002</v>
      </c>
      <c r="H79" s="16"/>
      <c r="J79" s="17"/>
      <c r="K79" s="17"/>
      <c r="L79" s="17"/>
      <c r="M79" s="17"/>
      <c r="N79" s="17"/>
      <c r="O79" s="17"/>
    </row>
    <row r="80" spans="1:15" x14ac:dyDescent="0.25">
      <c r="H80" s="16"/>
      <c r="J80" s="17"/>
      <c r="K80" s="17"/>
      <c r="L80" s="17"/>
      <c r="M80" s="17"/>
      <c r="N80" s="17"/>
      <c r="O80" s="17"/>
    </row>
    <row r="81" spans="1:15" x14ac:dyDescent="0.25">
      <c r="H81" s="16"/>
      <c r="J81" s="17"/>
      <c r="K81" s="17"/>
      <c r="L81" s="17"/>
      <c r="M81" s="17"/>
      <c r="N81" s="17"/>
      <c r="O81" s="17"/>
    </row>
    <row r="82" spans="1:15" x14ac:dyDescent="0.25">
      <c r="A82" s="25" t="s">
        <v>35</v>
      </c>
      <c r="B82" s="26"/>
      <c r="C82" s="13"/>
      <c r="D82" s="27"/>
      <c r="E82" s="28"/>
      <c r="F82" s="15"/>
      <c r="G82" s="15"/>
      <c r="H82" s="16"/>
    </row>
    <row r="83" spans="1:15" x14ac:dyDescent="0.25">
      <c r="A83" s="29" t="s">
        <v>36</v>
      </c>
      <c r="B83" s="13">
        <v>41837</v>
      </c>
      <c r="C83" s="14">
        <v>3.7199999999999998</v>
      </c>
      <c r="D83" s="13">
        <v>47284</v>
      </c>
      <c r="E83" s="15">
        <v>50</v>
      </c>
      <c r="F83" s="11">
        <v>0</v>
      </c>
      <c r="G83" s="11">
        <v>50</v>
      </c>
      <c r="H83" s="16"/>
    </row>
    <row r="84" spans="1:15" x14ac:dyDescent="0.25">
      <c r="A84" s="29" t="s">
        <v>36</v>
      </c>
      <c r="B84" s="13">
        <v>41837</v>
      </c>
      <c r="C84" s="14">
        <v>3.93</v>
      </c>
      <c r="D84" s="13">
        <v>49110</v>
      </c>
      <c r="E84" s="15">
        <v>60</v>
      </c>
      <c r="F84" s="11">
        <v>0</v>
      </c>
      <c r="G84" s="11">
        <v>60</v>
      </c>
      <c r="H84" s="16"/>
      <c r="J84" s="17"/>
      <c r="K84" s="17"/>
      <c r="L84" s="17"/>
      <c r="M84" s="17"/>
      <c r="N84" s="17"/>
      <c r="O84" s="17"/>
    </row>
    <row r="85" spans="1:15" x14ac:dyDescent="0.25">
      <c r="A85" s="29" t="s">
        <v>36</v>
      </c>
      <c r="B85" s="13">
        <v>41837</v>
      </c>
      <c r="C85" s="14">
        <v>4.42</v>
      </c>
      <c r="D85" s="13">
        <v>52763</v>
      </c>
      <c r="E85" s="15">
        <v>80</v>
      </c>
      <c r="F85" s="11">
        <v>0</v>
      </c>
      <c r="G85" s="11">
        <v>80</v>
      </c>
      <c r="H85" s="16"/>
    </row>
    <row r="86" spans="1:15" x14ac:dyDescent="0.25">
      <c r="A86" s="29" t="s">
        <v>36</v>
      </c>
      <c r="B86" s="13">
        <v>43811</v>
      </c>
      <c r="C86" s="14">
        <v>3.44</v>
      </c>
      <c r="D86" s="13">
        <v>54772</v>
      </c>
      <c r="E86" s="15">
        <v>70</v>
      </c>
      <c r="F86" s="11">
        <v>0</v>
      </c>
      <c r="G86" s="11">
        <v>70</v>
      </c>
      <c r="H86" s="12"/>
    </row>
    <row r="87" spans="1:15" x14ac:dyDescent="0.25">
      <c r="A87" s="29" t="s">
        <v>36</v>
      </c>
      <c r="B87" s="13">
        <v>44910</v>
      </c>
      <c r="C87" s="14">
        <v>5.87</v>
      </c>
      <c r="D87" s="13">
        <v>52215</v>
      </c>
      <c r="E87" s="15">
        <v>60</v>
      </c>
      <c r="F87" s="11">
        <v>0</v>
      </c>
      <c r="G87" s="11">
        <v>60</v>
      </c>
      <c r="H87" s="12"/>
      <c r="J87" s="17"/>
      <c r="K87" s="17"/>
      <c r="L87" s="17"/>
      <c r="M87" s="17"/>
      <c r="N87" s="17"/>
      <c r="O87" s="17"/>
    </row>
    <row r="88" spans="1:15" x14ac:dyDescent="0.25">
      <c r="A88" s="29" t="s">
        <v>36</v>
      </c>
      <c r="B88" s="13">
        <v>45449</v>
      </c>
      <c r="C88" s="18">
        <v>5.6000000000000005</v>
      </c>
      <c r="D88" s="13">
        <v>50936</v>
      </c>
      <c r="E88" s="15">
        <v>50</v>
      </c>
      <c r="F88" s="11">
        <v>0</v>
      </c>
      <c r="G88" s="11">
        <v>50</v>
      </c>
      <c r="H88" s="12"/>
      <c r="J88" s="17"/>
      <c r="K88" s="17"/>
      <c r="L88" s="17"/>
      <c r="M88" s="17"/>
      <c r="N88" s="17"/>
      <c r="O88" s="17"/>
    </row>
    <row r="89" spans="1:15" x14ac:dyDescent="0.25">
      <c r="A89" s="29" t="s">
        <v>36</v>
      </c>
      <c r="B89" s="13">
        <v>45449</v>
      </c>
      <c r="C89" s="18">
        <v>5.8000000000000007</v>
      </c>
      <c r="D89" s="13">
        <v>56415</v>
      </c>
      <c r="E89" s="15">
        <v>70</v>
      </c>
      <c r="F89" s="11">
        <v>0</v>
      </c>
      <c r="G89" s="11">
        <v>70</v>
      </c>
      <c r="H89" s="12"/>
      <c r="J89" s="17"/>
      <c r="K89" s="17"/>
      <c r="L89" s="17"/>
      <c r="M89" s="17"/>
      <c r="N89" s="17"/>
      <c r="O89" s="17"/>
    </row>
    <row r="90" spans="1:15" x14ac:dyDescent="0.25">
      <c r="A90" s="30" t="s">
        <v>37</v>
      </c>
      <c r="B90" s="12"/>
      <c r="C90" s="27"/>
      <c r="D90" s="28"/>
      <c r="E90" s="24">
        <v>440</v>
      </c>
      <c r="F90" s="24">
        <v>0</v>
      </c>
      <c r="G90" s="24">
        <v>440</v>
      </c>
      <c r="H90" s="12"/>
      <c r="J90" s="17"/>
      <c r="K90" s="17"/>
      <c r="L90" s="17"/>
      <c r="M90" s="17"/>
      <c r="N90" s="17"/>
      <c r="O90" s="17"/>
    </row>
    <row r="91" spans="1:15" x14ac:dyDescent="0.25">
      <c r="A91" s="30"/>
      <c r="B91" s="12"/>
      <c r="C91" s="27"/>
      <c r="D91" s="28"/>
      <c r="E91" s="31"/>
      <c r="F91" s="31"/>
      <c r="G91" s="31"/>
      <c r="H91" s="12"/>
      <c r="J91" s="17"/>
      <c r="K91" s="17"/>
      <c r="L91" s="17"/>
      <c r="M91" s="17"/>
      <c r="N91" s="17"/>
      <c r="O91" s="17"/>
    </row>
    <row r="92" spans="1:15" x14ac:dyDescent="0.25">
      <c r="A92" s="30" t="s">
        <v>38</v>
      </c>
      <c r="B92" s="12"/>
      <c r="C92" s="27"/>
      <c r="D92" s="28"/>
      <c r="E92" s="31"/>
      <c r="F92" s="31"/>
      <c r="G92" s="31"/>
      <c r="H92" s="12"/>
      <c r="J92" s="17"/>
      <c r="K92" s="17"/>
      <c r="L92" s="17"/>
      <c r="M92" s="17"/>
      <c r="N92" s="17"/>
      <c r="O92" s="17"/>
    </row>
    <row r="93" spans="1:15" x14ac:dyDescent="0.25">
      <c r="A93" s="29" t="s">
        <v>38</v>
      </c>
      <c r="B93" s="13">
        <v>45999</v>
      </c>
      <c r="C93" s="18" t="s">
        <v>9</v>
      </c>
      <c r="D93" s="13">
        <v>47825</v>
      </c>
      <c r="E93" s="15">
        <v>35.5</v>
      </c>
      <c r="F93" s="11">
        <v>0</v>
      </c>
      <c r="G93" s="11">
        <v>35.5</v>
      </c>
      <c r="H93" s="12"/>
      <c r="J93" s="17"/>
      <c r="K93" s="17"/>
      <c r="L93" s="17"/>
      <c r="M93" s="17"/>
      <c r="N93" s="17"/>
      <c r="O93" s="17"/>
    </row>
    <row r="94" spans="1:15" x14ac:dyDescent="0.25">
      <c r="A94" s="25"/>
      <c r="B94" s="13"/>
      <c r="C94" s="27"/>
      <c r="D94" s="28"/>
      <c r="E94" s="24">
        <v>35.5</v>
      </c>
      <c r="F94" s="24">
        <v>0</v>
      </c>
      <c r="G94" s="24">
        <v>35.5</v>
      </c>
      <c r="H94" s="12"/>
    </row>
    <row r="95" spans="1:15" x14ac:dyDescent="0.25">
      <c r="A95" s="8"/>
      <c r="B95" s="9"/>
      <c r="C95" s="10"/>
      <c r="D95" s="9"/>
      <c r="E95" s="32"/>
      <c r="F95" s="32"/>
      <c r="G95" s="32"/>
      <c r="H95" s="5"/>
    </row>
    <row r="96" spans="1:15" x14ac:dyDescent="0.25">
      <c r="A96" s="8" t="s">
        <v>39</v>
      </c>
      <c r="B96" s="9"/>
      <c r="C96" s="10"/>
      <c r="D96" s="9"/>
      <c r="E96" s="32"/>
      <c r="F96" s="32"/>
      <c r="G96" s="32"/>
      <c r="H96" s="5"/>
    </row>
    <row r="97" spans="1:7" x14ac:dyDescent="0.25">
      <c r="A97" s="29" t="s">
        <v>40</v>
      </c>
      <c r="B97" s="13">
        <v>45877</v>
      </c>
      <c r="C97" s="14" t="s">
        <v>9</v>
      </c>
      <c r="D97" s="13">
        <v>47703</v>
      </c>
      <c r="E97" s="15">
        <v>296.5</v>
      </c>
      <c r="F97" s="11">
        <v>0</v>
      </c>
      <c r="G97" s="11">
        <v>296.5</v>
      </c>
    </row>
    <row r="98" spans="1:7" x14ac:dyDescent="0.25">
      <c r="A98" s="30" t="s">
        <v>41</v>
      </c>
      <c r="B98" s="9"/>
      <c r="C98" s="10"/>
      <c r="D98" s="9"/>
      <c r="E98" s="24">
        <v>296.5</v>
      </c>
      <c r="F98" s="24">
        <v>0</v>
      </c>
      <c r="G98" s="24">
        <v>296.5</v>
      </c>
    </row>
    <row r="99" spans="1:7" x14ac:dyDescent="0.25">
      <c r="A99" s="30"/>
      <c r="B99" s="9"/>
      <c r="C99" s="10"/>
      <c r="D99" s="9"/>
      <c r="E99" s="31"/>
      <c r="F99" s="31"/>
      <c r="G99" s="31"/>
    </row>
    <row r="100" spans="1:7" x14ac:dyDescent="0.25">
      <c r="A100" s="8" t="s">
        <v>42</v>
      </c>
      <c r="B100" s="9"/>
      <c r="C100" s="10"/>
      <c r="D100" s="9"/>
      <c r="E100" s="32"/>
      <c r="F100" s="32"/>
      <c r="G100" s="32"/>
    </row>
    <row r="101" spans="1:7" x14ac:dyDescent="0.25">
      <c r="A101" s="29" t="s">
        <v>42</v>
      </c>
      <c r="B101" s="13">
        <v>46014</v>
      </c>
      <c r="C101" s="14" t="s">
        <v>9</v>
      </c>
      <c r="D101" s="13">
        <v>47848</v>
      </c>
      <c r="E101" s="15">
        <v>2.5</v>
      </c>
      <c r="F101" s="11">
        <v>0</v>
      </c>
      <c r="G101" s="11">
        <v>2.5</v>
      </c>
    </row>
    <row r="102" spans="1:7" x14ac:dyDescent="0.25">
      <c r="A102" s="29" t="s">
        <v>42</v>
      </c>
      <c r="B102" s="13">
        <v>46014</v>
      </c>
      <c r="C102" s="14">
        <v>5.65</v>
      </c>
      <c r="D102" s="13">
        <v>56979</v>
      </c>
      <c r="E102" s="15">
        <v>107.25984940000001</v>
      </c>
      <c r="F102" s="11">
        <v>1.4189817199999999</v>
      </c>
      <c r="G102" s="11">
        <v>105.84086768</v>
      </c>
    </row>
    <row r="103" spans="1:7" x14ac:dyDescent="0.25">
      <c r="A103" s="30" t="s">
        <v>43</v>
      </c>
      <c r="B103" s="9"/>
      <c r="C103" s="10"/>
      <c r="D103" s="9"/>
      <c r="E103" s="24">
        <v>109.75984940000001</v>
      </c>
      <c r="F103" s="24">
        <v>1.4189817199999999</v>
      </c>
      <c r="G103" s="24">
        <v>108.34086768</v>
      </c>
    </row>
    <row r="104" spans="1:7" x14ac:dyDescent="0.25">
      <c r="A104" s="30"/>
      <c r="B104" s="9"/>
      <c r="C104" s="10"/>
      <c r="D104" s="9"/>
      <c r="E104" s="31"/>
      <c r="F104" s="31"/>
      <c r="G104" s="31"/>
    </row>
    <row r="105" spans="1:7" x14ac:dyDescent="0.25">
      <c r="A105" s="8" t="s">
        <v>44</v>
      </c>
      <c r="B105" s="9"/>
      <c r="C105" s="10"/>
      <c r="D105" s="9"/>
      <c r="E105" s="31"/>
      <c r="F105" s="31"/>
      <c r="G105" s="31"/>
    </row>
    <row r="106" spans="1:7" x14ac:dyDescent="0.25">
      <c r="A106" s="29" t="s">
        <v>44</v>
      </c>
      <c r="B106" s="13">
        <v>45776</v>
      </c>
      <c r="C106" s="18" t="s">
        <v>9</v>
      </c>
      <c r="D106" s="13">
        <v>47603</v>
      </c>
      <c r="E106" s="15">
        <v>66.2</v>
      </c>
      <c r="F106" s="11">
        <v>0</v>
      </c>
      <c r="G106" s="11">
        <v>66.2</v>
      </c>
    </row>
    <row r="107" spans="1:7" x14ac:dyDescent="0.25">
      <c r="A107" s="30" t="s">
        <v>45</v>
      </c>
      <c r="B107" s="9"/>
      <c r="C107" s="10"/>
      <c r="D107" s="9"/>
      <c r="E107" s="24">
        <v>66.2</v>
      </c>
      <c r="F107" s="24">
        <v>0</v>
      </c>
      <c r="G107" s="24">
        <v>66.2</v>
      </c>
    </row>
    <row r="108" spans="1:7" x14ac:dyDescent="0.25">
      <c r="A108" s="30"/>
      <c r="B108" s="9"/>
      <c r="C108" s="10"/>
      <c r="D108" s="9"/>
      <c r="E108" s="31"/>
      <c r="F108" s="31"/>
      <c r="G108" s="31"/>
    </row>
    <row r="109" spans="1:7" x14ac:dyDescent="0.25">
      <c r="A109" s="8"/>
      <c r="B109" s="9"/>
      <c r="C109" s="10"/>
      <c r="D109" s="9"/>
      <c r="E109" s="31"/>
      <c r="F109" s="31"/>
      <c r="G109" s="31"/>
    </row>
    <row r="110" spans="1:7" x14ac:dyDescent="0.25">
      <c r="A110" s="33" t="s">
        <v>46</v>
      </c>
      <c r="B110" s="34"/>
      <c r="C110" s="35"/>
      <c r="D110" s="34"/>
      <c r="E110" s="11">
        <v>-219.86926835</v>
      </c>
      <c r="F110" s="11">
        <v>0</v>
      </c>
      <c r="G110" s="11">
        <v>-219.86926835</v>
      </c>
    </row>
    <row r="111" spans="1:7" x14ac:dyDescent="0.25">
      <c r="A111" s="33" t="s">
        <v>47</v>
      </c>
      <c r="B111" s="34"/>
      <c r="C111" s="35"/>
      <c r="D111" s="34"/>
      <c r="E111" s="11">
        <v>0</v>
      </c>
      <c r="F111" s="11">
        <v>0</v>
      </c>
      <c r="G111" s="11">
        <v>0</v>
      </c>
    </row>
    <row r="112" spans="1:7" x14ac:dyDescent="0.25">
      <c r="A112" s="30" t="s">
        <v>48</v>
      </c>
      <c r="B112" s="34"/>
      <c r="C112" s="35"/>
      <c r="D112" s="34"/>
      <c r="E112" s="36">
        <v>17696.559992679999</v>
      </c>
      <c r="F112" s="36">
        <v>1603.0358474900002</v>
      </c>
      <c r="G112" s="36">
        <v>16093.524145190004</v>
      </c>
    </row>
    <row r="113" spans="1:7" x14ac:dyDescent="0.25">
      <c r="A113" s="4"/>
      <c r="B113" s="37"/>
      <c r="C113" s="3"/>
      <c r="D113" s="3"/>
      <c r="E113" s="38"/>
      <c r="F113" s="4"/>
      <c r="G113" s="4"/>
    </row>
    <row r="114" spans="1:7" x14ac:dyDescent="0.25">
      <c r="A114" s="39" t="s">
        <v>49</v>
      </c>
      <c r="B114" s="40"/>
      <c r="C114" s="40"/>
      <c r="D114" s="40"/>
      <c r="E114" s="41"/>
      <c r="F114" s="41"/>
      <c r="G114" s="42"/>
    </row>
    <row r="115" spans="1:7" x14ac:dyDescent="0.25">
      <c r="A115" s="39" t="s">
        <v>50</v>
      </c>
      <c r="B115" s="43"/>
      <c r="C115" s="43"/>
      <c r="D115" s="43"/>
      <c r="E115" s="44"/>
      <c r="F115" s="22"/>
      <c r="G115" s="45"/>
    </row>
  </sheetData>
  <pageMargins left="0.7" right="0.7" top="0.75" bottom="0.75" header="0.3" footer="0.3"/>
  <ignoredErrors>
    <ignoredError sqref="B60:B7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7" ma:contentTypeDescription="Create a new document." ma:contentTypeScope="" ma:versionID="f9111998ed8aaf5502a413c106398658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090e9bf74a29725d5a4d42d8a4cc9df7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59D784-495E-4E27-970F-8E8B917F84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FCF70F-53D7-414E-9AD7-7606EEFFBF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a809e1-13b7-4fc4-8af4-06cb7f74030c"/>
    <ds:schemaRef ds:uri="7655baa0-1864-47fa-8de7-b42f16f6c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4C649E-8009-493F-8674-7E2ABF79B8F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7a809e1-13b7-4fc4-8af4-06cb7f74030c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Florida Power &amp; Light</vt:lpstr>
      <vt:lpstr>Capital Holdings</vt:lpstr>
      <vt:lpstr>Energy Resources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Blackwelder, Cassandra</dc:creator>
  <cp:lastModifiedBy>OShea, Jack</cp:lastModifiedBy>
  <dcterms:created xsi:type="dcterms:W3CDTF">2026-04-10T16:26:55Z</dcterms:created>
  <dcterms:modified xsi:type="dcterms:W3CDTF">2026-06-05T18:32:18Z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0x010100FAC902F656888E41B29DA8293F4A4BFB</vt:lpwstr>
  </property>
  <property fmtid="{D5CDD505-2E9C-101B-9397-08002B2CF9AE}" pid="3" name="MediaServiceImageTags">
    <vt:lpwstr/>
  </property>
</Properties>
</file>